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531"/>
  <workbookPr codeName="ThisWorkbook" autoCompressPictures="0"/>
  <mc:AlternateContent xmlns:mc="http://schemas.openxmlformats.org/markup-compatibility/2006">
    <mc:Choice Requires="x15">
      <x15ac:absPath xmlns:x15ac="http://schemas.microsoft.com/office/spreadsheetml/2010/11/ac" url="\\192.168.1.107\ShareFiles\DPT_Sales\Tiffany\0-6. 環測資料\CMRT\1. CiVUE\"/>
    </mc:Choice>
  </mc:AlternateContent>
  <xr:revisionPtr revIDLastSave="0" documentId="8_{DB8AAD8F-25E9-4B20-A178-4FF66079ADB0}"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05" yWindow="0" windowWidth="25635" windowHeight="1558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B5" i="5"/>
  <c r="T5" i="5"/>
  <c r="C5" i="5"/>
  <c r="V5" i="5"/>
  <c r="J5" i="5"/>
  <c r="E5" i="5"/>
  <c r="X5" i="5" s="1"/>
  <c r="S5" i="5"/>
  <c r="C6" i="5"/>
  <c r="V6" i="5"/>
  <c r="J6" i="5"/>
  <c r="C7" i="5"/>
  <c r="V7" i="5"/>
  <c r="J7" i="5"/>
  <c r="C8" i="5"/>
  <c r="V8" i="5"/>
  <c r="J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G69" i="6" s="1" a="1"/>
  <c r="G69" i="6" s="1"/>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E6" i="5"/>
  <c r="E7" i="5"/>
  <c r="E8" i="5"/>
  <c r="X8" i="5" s="1"/>
  <c r="V9" i="5"/>
  <c r="E9" i="5"/>
  <c r="X9" i="5" s="1"/>
  <c r="V10" i="5"/>
  <c r="E10" i="5"/>
  <c r="V11" i="5"/>
  <c r="E11" i="5"/>
  <c r="V12" i="5"/>
  <c r="E12" i="5"/>
  <c r="V13" i="5"/>
  <c r="E13" i="5"/>
  <c r="V14" i="5"/>
  <c r="E14" i="5"/>
  <c r="X14" i="5" s="1"/>
  <c r="V15" i="5"/>
  <c r="E15" i="5"/>
  <c r="V16" i="5"/>
  <c r="E16" i="5"/>
  <c r="V17" i="5"/>
  <c r="E17" i="5"/>
  <c r="V18" i="5"/>
  <c r="E18" i="5"/>
  <c r="V19" i="5"/>
  <c r="E19" i="5"/>
  <c r="X19" i="5" s="1"/>
  <c r="V20" i="5"/>
  <c r="E20" i="5"/>
  <c r="X20" i="5" s="1"/>
  <c r="V21" i="5"/>
  <c r="E21" i="5"/>
  <c r="V22" i="5"/>
  <c r="E22" i="5"/>
  <c r="V23" i="5"/>
  <c r="E23" i="5"/>
  <c r="V24" i="5"/>
  <c r="E24" i="5"/>
  <c r="V25" i="5"/>
  <c r="E25" i="5"/>
  <c r="X25" i="5" s="1"/>
  <c r="V26" i="5"/>
  <c r="E26" i="5"/>
  <c r="X26" i="5" s="1"/>
  <c r="V27" i="5"/>
  <c r="E27" i="5"/>
  <c r="V28" i="5"/>
  <c r="E28" i="5"/>
  <c r="V29" i="5"/>
  <c r="E29" i="5"/>
  <c r="V30" i="5"/>
  <c r="E30" i="5"/>
  <c r="V31" i="5"/>
  <c r="E31" i="5"/>
  <c r="X31" i="5" s="1"/>
  <c r="V32" i="5"/>
  <c r="E32" i="5"/>
  <c r="X32" i="5" s="1"/>
  <c r="V33" i="5"/>
  <c r="E33" i="5"/>
  <c r="V34" i="5"/>
  <c r="E34" i="5"/>
  <c r="V35" i="5"/>
  <c r="E35" i="5"/>
  <c r="V36" i="5"/>
  <c r="E36" i="5"/>
  <c r="V37" i="5"/>
  <c r="E37" i="5"/>
  <c r="V38" i="5"/>
  <c r="E38" i="5"/>
  <c r="X38" i="5" s="1"/>
  <c r="V39" i="5"/>
  <c r="E39" i="5"/>
  <c r="X39" i="5" s="1"/>
  <c r="V40" i="5"/>
  <c r="E40" i="5"/>
  <c r="V41" i="5"/>
  <c r="E41" i="5"/>
  <c r="V42" i="5"/>
  <c r="E42" i="5"/>
  <c r="V43" i="5"/>
  <c r="E43" i="5"/>
  <c r="V44" i="5"/>
  <c r="E44" i="5"/>
  <c r="X44" i="5" s="1"/>
  <c r="V45" i="5"/>
  <c r="E45" i="5"/>
  <c r="X45" i="5" s="1"/>
  <c r="V46" i="5"/>
  <c r="E46" i="5"/>
  <c r="V47" i="5"/>
  <c r="E47" i="5"/>
  <c r="V48" i="5"/>
  <c r="E48" i="5"/>
  <c r="V49" i="5"/>
  <c r="E49" i="5"/>
  <c r="X49" i="5" s="1"/>
  <c r="V50" i="5"/>
  <c r="E50" i="5"/>
  <c r="X50" i="5" s="1"/>
  <c r="V51" i="5"/>
  <c r="E51" i="5"/>
  <c r="V52" i="5"/>
  <c r="E52" i="5"/>
  <c r="V53" i="5"/>
  <c r="E53" i="5"/>
  <c r="V54" i="5"/>
  <c r="E54" i="5"/>
  <c r="V55" i="5"/>
  <c r="E55" i="5"/>
  <c r="X55" i="5" s="1"/>
  <c r="V56" i="5"/>
  <c r="E56" i="5"/>
  <c r="X56" i="5" s="1"/>
  <c r="V57" i="5"/>
  <c r="E57" i="5"/>
  <c r="V58" i="5"/>
  <c r="E58" i="5"/>
  <c r="V59" i="5"/>
  <c r="E59" i="5"/>
  <c r="V60" i="5"/>
  <c r="E60" i="5"/>
  <c r="V61" i="5"/>
  <c r="E61" i="5"/>
  <c r="V62" i="5"/>
  <c r="E62" i="5"/>
  <c r="X62" i="5" s="1"/>
  <c r="V63" i="5"/>
  <c r="E63" i="5"/>
  <c r="X63" i="5" s="1"/>
  <c r="V64" i="5"/>
  <c r="E64" i="5"/>
  <c r="V65" i="5"/>
  <c r="E65" i="5"/>
  <c r="V66" i="5"/>
  <c r="E66" i="5"/>
  <c r="V67" i="5"/>
  <c r="E67" i="5"/>
  <c r="X67" i="5" s="1"/>
  <c r="V68" i="5"/>
  <c r="E68" i="5"/>
  <c r="X68" i="5" s="1"/>
  <c r="V69" i="5"/>
  <c r="E69" i="5"/>
  <c r="X69" i="5" s="1"/>
  <c r="V70" i="5"/>
  <c r="E70" i="5"/>
  <c r="V71" i="5"/>
  <c r="E71" i="5"/>
  <c r="V72" i="5"/>
  <c r="E72" i="5"/>
  <c r="V73" i="5"/>
  <c r="E73" i="5"/>
  <c r="X73" i="5" s="1"/>
  <c r="V74" i="5"/>
  <c r="E74" i="5"/>
  <c r="X74" i="5" s="1"/>
  <c r="V75" i="5"/>
  <c r="E75" i="5"/>
  <c r="X75" i="5" s="1"/>
  <c r="V76" i="5"/>
  <c r="E76" i="5"/>
  <c r="V77" i="5"/>
  <c r="E77" i="5"/>
  <c r="V78" i="5"/>
  <c r="E78" i="5"/>
  <c r="V79" i="5"/>
  <c r="E79" i="5"/>
  <c r="X79" i="5" s="1"/>
  <c r="V80" i="5"/>
  <c r="E80" i="5"/>
  <c r="X80" i="5" s="1"/>
  <c r="V81" i="5"/>
  <c r="E81" i="5"/>
  <c r="X81" i="5" s="1"/>
  <c r="V82" i="5"/>
  <c r="E82" i="5"/>
  <c r="V83" i="5"/>
  <c r="E83" i="5"/>
  <c r="V84" i="5"/>
  <c r="E84" i="5"/>
  <c r="V85" i="5"/>
  <c r="E85" i="5"/>
  <c r="X85" i="5" s="1"/>
  <c r="V86" i="5"/>
  <c r="E86" i="5"/>
  <c r="X86" i="5" s="1"/>
  <c r="V87" i="5"/>
  <c r="E87" i="5"/>
  <c r="V88" i="5"/>
  <c r="E88" i="5"/>
  <c r="V89" i="5"/>
  <c r="E89" i="5"/>
  <c r="V90" i="5"/>
  <c r="E90" i="5"/>
  <c r="V91" i="5"/>
  <c r="E91" i="5"/>
  <c r="V92" i="5"/>
  <c r="E92" i="5"/>
  <c r="X92" i="5" s="1"/>
  <c r="V93" i="5"/>
  <c r="E93" i="5"/>
  <c r="X93" i="5" s="1"/>
  <c r="V94" i="5"/>
  <c r="E94" i="5"/>
  <c r="V95" i="5"/>
  <c r="E95" i="5"/>
  <c r="V96" i="5"/>
  <c r="E96" i="5"/>
  <c r="V97" i="5"/>
  <c r="E97" i="5"/>
  <c r="X97" i="5" s="1"/>
  <c r="V98" i="5"/>
  <c r="E98" i="5"/>
  <c r="X98" i="5" s="1"/>
  <c r="V99" i="5"/>
  <c r="E99" i="5"/>
  <c r="X99" i="5" s="1"/>
  <c r="V100" i="5"/>
  <c r="E100" i="5"/>
  <c r="V101" i="5"/>
  <c r="E101" i="5"/>
  <c r="V102" i="5"/>
  <c r="E102" i="5"/>
  <c r="V103" i="5"/>
  <c r="E103" i="5"/>
  <c r="V104" i="5"/>
  <c r="E104" i="5"/>
  <c r="V105" i="5"/>
  <c r="E105" i="5"/>
  <c r="X105" i="5" s="1"/>
  <c r="V106" i="5"/>
  <c r="E106" i="5"/>
  <c r="V107" i="5"/>
  <c r="E107" i="5"/>
  <c r="V108" i="5"/>
  <c r="E108" i="5"/>
  <c r="V109" i="5"/>
  <c r="E109" i="5"/>
  <c r="X109" i="5" s="1"/>
  <c r="V110" i="5"/>
  <c r="E110" i="5"/>
  <c r="X110" i="5" s="1"/>
  <c r="V111" i="5"/>
  <c r="E111" i="5"/>
  <c r="X111" i="5" s="1"/>
  <c r="V112" i="5"/>
  <c r="E112" i="5"/>
  <c r="V113" i="5"/>
  <c r="E113" i="5"/>
  <c r="V114" i="5"/>
  <c r="E114" i="5"/>
  <c r="V115" i="5"/>
  <c r="E115" i="5"/>
  <c r="V116" i="5"/>
  <c r="E116" i="5"/>
  <c r="X116" i="5" s="1"/>
  <c r="V117" i="5"/>
  <c r="E117" i="5"/>
  <c r="X117" i="5" s="1"/>
  <c r="V118" i="5"/>
  <c r="E118" i="5"/>
  <c r="V119" i="5"/>
  <c r="E119" i="5"/>
  <c r="V120" i="5"/>
  <c r="E120" i="5"/>
  <c r="V121" i="5"/>
  <c r="E121" i="5"/>
  <c r="V122" i="5"/>
  <c r="E122" i="5"/>
  <c r="X122" i="5" s="1"/>
  <c r="V123" i="5"/>
  <c r="E123" i="5"/>
  <c r="X123" i="5" s="1"/>
  <c r="V124" i="5"/>
  <c r="E124" i="5"/>
  <c r="V125" i="5"/>
  <c r="E125" i="5"/>
  <c r="V126" i="5"/>
  <c r="E126" i="5"/>
  <c r="V127" i="5"/>
  <c r="E127" i="5"/>
  <c r="X127" i="5" s="1"/>
  <c r="V128" i="5"/>
  <c r="E128" i="5"/>
  <c r="X128" i="5" s="1"/>
  <c r="V129" i="5"/>
  <c r="E129" i="5"/>
  <c r="X129" i="5" s="1"/>
  <c r="V130" i="5"/>
  <c r="E130" i="5"/>
  <c r="V131" i="5"/>
  <c r="E131" i="5"/>
  <c r="V132" i="5"/>
  <c r="E132" i="5"/>
  <c r="V133" i="5"/>
  <c r="E133" i="5"/>
  <c r="X133" i="5" s="1"/>
  <c r="V134" i="5"/>
  <c r="E134" i="5"/>
  <c r="V135" i="5"/>
  <c r="E135" i="5"/>
  <c r="X135" i="5" s="1"/>
  <c r="V136" i="5"/>
  <c r="E136" i="5"/>
  <c r="V137" i="5"/>
  <c r="E137" i="5"/>
  <c r="V138" i="5"/>
  <c r="E138" i="5"/>
  <c r="V139" i="5"/>
  <c r="E139" i="5"/>
  <c r="X139" i="5" s="1"/>
  <c r="V140" i="5"/>
  <c r="E140" i="5"/>
  <c r="V141" i="5"/>
  <c r="E141" i="5"/>
  <c r="X141" i="5" s="1"/>
  <c r="V142" i="5"/>
  <c r="E142" i="5"/>
  <c r="V143" i="5"/>
  <c r="E143" i="5"/>
  <c r="V144" i="5"/>
  <c r="E144" i="5"/>
  <c r="V145" i="5"/>
  <c r="E145" i="5"/>
  <c r="X145" i="5" s="1"/>
  <c r="V146" i="5"/>
  <c r="E146" i="5"/>
  <c r="X146" i="5" s="1"/>
  <c r="V147" i="5"/>
  <c r="E147" i="5"/>
  <c r="X147" i="5" s="1"/>
  <c r="V148" i="5"/>
  <c r="E148" i="5"/>
  <c r="V149" i="5"/>
  <c r="E149" i="5"/>
  <c r="V150" i="5"/>
  <c r="E150" i="5"/>
  <c r="X150" i="5" s="1"/>
  <c r="V151" i="5"/>
  <c r="E151" i="5"/>
  <c r="V152" i="5"/>
  <c r="E152" i="5"/>
  <c r="X152" i="5" s="1"/>
  <c r="V153" i="5"/>
  <c r="E153" i="5"/>
  <c r="X153" i="5" s="1"/>
  <c r="V154" i="5"/>
  <c r="E154" i="5"/>
  <c r="V155" i="5"/>
  <c r="E155" i="5"/>
  <c r="V156" i="5"/>
  <c r="E156" i="5"/>
  <c r="V157" i="5"/>
  <c r="E157" i="5"/>
  <c r="X157" i="5" s="1"/>
  <c r="V158" i="5"/>
  <c r="E158" i="5"/>
  <c r="X158" i="5" s="1"/>
  <c r="V159" i="5"/>
  <c r="E159" i="5"/>
  <c r="V160" i="5"/>
  <c r="E160" i="5"/>
  <c r="V161" i="5"/>
  <c r="E161" i="5"/>
  <c r="V162" i="5"/>
  <c r="E162" i="5"/>
  <c r="V163" i="5"/>
  <c r="E163" i="5"/>
  <c r="V164" i="5"/>
  <c r="E164" i="5"/>
  <c r="X164" i="5" s="1"/>
  <c r="V165" i="5"/>
  <c r="E165" i="5"/>
  <c r="V166" i="5"/>
  <c r="E166" i="5"/>
  <c r="V167" i="5"/>
  <c r="E167" i="5"/>
  <c r="V168" i="5"/>
  <c r="E168" i="5"/>
  <c r="V169" i="5"/>
  <c r="E169" i="5"/>
  <c r="X169" i="5" s="1"/>
  <c r="V170" i="5"/>
  <c r="E170" i="5"/>
  <c r="X170" i="5" s="1"/>
  <c r="V171" i="5"/>
  <c r="E171" i="5"/>
  <c r="X171" i="5" s="1"/>
  <c r="V172" i="5"/>
  <c r="E172" i="5"/>
  <c r="V173" i="5"/>
  <c r="E173" i="5"/>
  <c r="V174" i="5"/>
  <c r="E174" i="5"/>
  <c r="V175" i="5"/>
  <c r="E175" i="5"/>
  <c r="X175" i="5" s="1"/>
  <c r="V176" i="5"/>
  <c r="E176" i="5"/>
  <c r="V177" i="5"/>
  <c r="E177" i="5"/>
  <c r="X177" i="5" s="1"/>
  <c r="V178" i="5"/>
  <c r="E178" i="5"/>
  <c r="V179" i="5"/>
  <c r="E179" i="5"/>
  <c r="V180" i="5"/>
  <c r="E180" i="5"/>
  <c r="V181" i="5"/>
  <c r="E181" i="5"/>
  <c r="X181" i="5" s="1"/>
  <c r="V182" i="5"/>
  <c r="E182" i="5"/>
  <c r="X182" i="5" s="1"/>
  <c r="V183" i="5"/>
  <c r="E183" i="5"/>
  <c r="X183" i="5" s="1"/>
  <c r="V184" i="5"/>
  <c r="E184" i="5"/>
  <c r="V185" i="5"/>
  <c r="E185" i="5"/>
  <c r="V186" i="5"/>
  <c r="E186" i="5"/>
  <c r="V187" i="5"/>
  <c r="E187" i="5"/>
  <c r="X187" i="5" s="1"/>
  <c r="V188" i="5"/>
  <c r="E188" i="5"/>
  <c r="X188" i="5" s="1"/>
  <c r="V189" i="5"/>
  <c r="E189" i="5"/>
  <c r="X189" i="5" s="1"/>
  <c r="V190" i="5"/>
  <c r="E190" i="5"/>
  <c r="V191" i="5"/>
  <c r="E191" i="5"/>
  <c r="V192" i="5"/>
  <c r="E192" i="5"/>
  <c r="V193" i="5"/>
  <c r="E193" i="5"/>
  <c r="V194" i="5"/>
  <c r="E194" i="5"/>
  <c r="X194" i="5" s="1"/>
  <c r="V195" i="5"/>
  <c r="E195" i="5"/>
  <c r="V196" i="5"/>
  <c r="E196" i="5"/>
  <c r="V197" i="5"/>
  <c r="E197" i="5"/>
  <c r="V198" i="5"/>
  <c r="E198" i="5"/>
  <c r="V199" i="5"/>
  <c r="E199" i="5"/>
  <c r="X199" i="5" s="1"/>
  <c r="V200" i="5"/>
  <c r="E200" i="5"/>
  <c r="X200" i="5" s="1"/>
  <c r="V201" i="5"/>
  <c r="E201" i="5"/>
  <c r="V202" i="5"/>
  <c r="E202" i="5"/>
  <c r="V203" i="5"/>
  <c r="E203" i="5"/>
  <c r="V204" i="5"/>
  <c r="E204" i="5"/>
  <c r="V205" i="5"/>
  <c r="E205" i="5"/>
  <c r="X205" i="5" s="1"/>
  <c r="V206" i="5"/>
  <c r="E206" i="5"/>
  <c r="X206" i="5" s="1"/>
  <c r="V207" i="5"/>
  <c r="E207" i="5"/>
  <c r="X207" i="5" s="1"/>
  <c r="V208" i="5"/>
  <c r="E208" i="5"/>
  <c r="V209" i="5"/>
  <c r="E209" i="5"/>
  <c r="V210" i="5"/>
  <c r="E210" i="5"/>
  <c r="V211" i="5"/>
  <c r="E211" i="5"/>
  <c r="V212" i="5"/>
  <c r="E212" i="5"/>
  <c r="X212" i="5" s="1"/>
  <c r="V213" i="5"/>
  <c r="E213" i="5"/>
  <c r="X213" i="5" s="1"/>
  <c r="V214" i="5"/>
  <c r="E214" i="5"/>
  <c r="V215" i="5"/>
  <c r="E215" i="5"/>
  <c r="V216" i="5"/>
  <c r="E216" i="5"/>
  <c r="V217" i="5"/>
  <c r="E217" i="5"/>
  <c r="V218" i="5"/>
  <c r="E218" i="5"/>
  <c r="X218" i="5" s="1"/>
  <c r="V219" i="5"/>
  <c r="E219" i="5"/>
  <c r="X219" i="5" s="1"/>
  <c r="V220" i="5"/>
  <c r="E220" i="5"/>
  <c r="V221" i="5"/>
  <c r="E221" i="5"/>
  <c r="V222" i="5"/>
  <c r="E222" i="5"/>
  <c r="V223" i="5"/>
  <c r="E223" i="5"/>
  <c r="X223" i="5" s="1"/>
  <c r="V224" i="5"/>
  <c r="E224" i="5"/>
  <c r="X224" i="5" s="1"/>
  <c r="V225" i="5"/>
  <c r="E225" i="5"/>
  <c r="V226" i="5"/>
  <c r="E226" i="5"/>
  <c r="V227" i="5"/>
  <c r="E227" i="5"/>
  <c r="V228" i="5"/>
  <c r="E228" i="5"/>
  <c r="V229" i="5"/>
  <c r="E229" i="5"/>
  <c r="X229" i="5" s="1"/>
  <c r="V230" i="5"/>
  <c r="E230" i="5"/>
  <c r="X230" i="5" s="1"/>
  <c r="V231" i="5"/>
  <c r="E231" i="5"/>
  <c r="X231" i="5" s="1"/>
  <c r="V232" i="5"/>
  <c r="E232" i="5"/>
  <c r="V233" i="5"/>
  <c r="E233" i="5"/>
  <c r="V234" i="5"/>
  <c r="E234" i="5"/>
  <c r="V235" i="5"/>
  <c r="E235" i="5"/>
  <c r="V236" i="5"/>
  <c r="E236" i="5"/>
  <c r="X236" i="5" s="1"/>
  <c r="V237" i="5"/>
  <c r="E237" i="5"/>
  <c r="X237" i="5" s="1"/>
  <c r="V238" i="5"/>
  <c r="E238" i="5"/>
  <c r="V239" i="5"/>
  <c r="E239" i="5"/>
  <c r="V240" i="5"/>
  <c r="E240" i="5"/>
  <c r="V241" i="5"/>
  <c r="E241" i="5"/>
  <c r="V242" i="5"/>
  <c r="E242" i="5"/>
  <c r="X242" i="5" s="1"/>
  <c r="V243" i="5"/>
  <c r="E243" i="5"/>
  <c r="X243" i="5" s="1"/>
  <c r="V244" i="5"/>
  <c r="E244" i="5"/>
  <c r="V245" i="5"/>
  <c r="E245" i="5"/>
  <c r="V246" i="5"/>
  <c r="E246" i="5"/>
  <c r="V247" i="5"/>
  <c r="E247" i="5"/>
  <c r="X247" i="5" s="1"/>
  <c r="V248" i="5"/>
  <c r="E248" i="5"/>
  <c r="X248" i="5" s="1"/>
  <c r="V249" i="5"/>
  <c r="E249" i="5"/>
  <c r="V250" i="5"/>
  <c r="E250" i="5"/>
  <c r="V251" i="5"/>
  <c r="E251" i="5"/>
  <c r="V252" i="5"/>
  <c r="E252" i="5"/>
  <c r="V253" i="5"/>
  <c r="E253" i="5"/>
  <c r="V254" i="5"/>
  <c r="E254" i="5"/>
  <c r="X254" i="5" s="1"/>
  <c r="V255" i="5"/>
  <c r="E255" i="5"/>
  <c r="X255" i="5" s="1"/>
  <c r="V256" i="5"/>
  <c r="E256" i="5"/>
  <c r="V257" i="5"/>
  <c r="E257" i="5"/>
  <c r="V258" i="5"/>
  <c r="E258" i="5"/>
  <c r="V259" i="5"/>
  <c r="E259" i="5"/>
  <c r="X259" i="5" s="1"/>
  <c r="V260" i="5"/>
  <c r="E260" i="5"/>
  <c r="X260" i="5" s="1"/>
  <c r="V261" i="5"/>
  <c r="E261" i="5"/>
  <c r="X261" i="5" s="1"/>
  <c r="V262" i="5"/>
  <c r="E262" i="5"/>
  <c r="V263" i="5"/>
  <c r="E263" i="5"/>
  <c r="V264" i="5"/>
  <c r="E264" i="5"/>
  <c r="V265" i="5"/>
  <c r="E265" i="5"/>
  <c r="V266" i="5"/>
  <c r="E266" i="5"/>
  <c r="X266" i="5" s="1"/>
  <c r="V267" i="5"/>
  <c r="E267" i="5"/>
  <c r="X267" i="5" s="1"/>
  <c r="V268" i="5"/>
  <c r="E268" i="5"/>
  <c r="V269" i="5"/>
  <c r="E269" i="5"/>
  <c r="V270" i="5"/>
  <c r="E270" i="5"/>
  <c r="V271" i="5"/>
  <c r="E271" i="5"/>
  <c r="X271" i="5" s="1"/>
  <c r="V272" i="5"/>
  <c r="E272" i="5"/>
  <c r="X272" i="5" s="1"/>
  <c r="V273" i="5"/>
  <c r="E273" i="5"/>
  <c r="X273" i="5" s="1"/>
  <c r="V274" i="5"/>
  <c r="E274" i="5"/>
  <c r="V275" i="5"/>
  <c r="E275" i="5"/>
  <c r="V276" i="5"/>
  <c r="E276" i="5"/>
  <c r="V277" i="5"/>
  <c r="E277" i="5"/>
  <c r="V278" i="5"/>
  <c r="E278" i="5"/>
  <c r="X278" i="5" s="1"/>
  <c r="V279" i="5"/>
  <c r="E279" i="5"/>
  <c r="V280" i="5"/>
  <c r="E280" i="5"/>
  <c r="V281" i="5"/>
  <c r="E281" i="5"/>
  <c r="V282" i="5"/>
  <c r="E282" i="5"/>
  <c r="V283" i="5"/>
  <c r="E283" i="5"/>
  <c r="X283" i="5" s="1"/>
  <c r="V284" i="5"/>
  <c r="E284" i="5"/>
  <c r="X284" i="5" s="1"/>
  <c r="V285" i="5"/>
  <c r="E285" i="5"/>
  <c r="X285" i="5" s="1"/>
  <c r="V286" i="5"/>
  <c r="E286" i="5"/>
  <c r="V287" i="5"/>
  <c r="E287" i="5"/>
  <c r="V288" i="5"/>
  <c r="E288" i="5"/>
  <c r="V289" i="5"/>
  <c r="E289" i="5"/>
  <c r="X289" i="5" s="1"/>
  <c r="V290" i="5"/>
  <c r="E290" i="5"/>
  <c r="X290" i="5" s="1"/>
  <c r="V291" i="5"/>
  <c r="E291" i="5"/>
  <c r="X291" i="5" s="1"/>
  <c r="V292" i="5"/>
  <c r="E292" i="5"/>
  <c r="V293" i="5"/>
  <c r="E293" i="5"/>
  <c r="V294" i="5"/>
  <c r="E294" i="5"/>
  <c r="V295" i="5"/>
  <c r="E295" i="5"/>
  <c r="X295" i="5" s="1"/>
  <c r="V296" i="5"/>
  <c r="E296" i="5"/>
  <c r="X296" i="5" s="1"/>
  <c r="V297" i="5"/>
  <c r="E297" i="5"/>
  <c r="X297" i="5" s="1"/>
  <c r="V298" i="5"/>
  <c r="E298" i="5"/>
  <c r="V299" i="5"/>
  <c r="E299" i="5"/>
  <c r="V300" i="5"/>
  <c r="E300" i="5"/>
  <c r="V301" i="5"/>
  <c r="E301" i="5"/>
  <c r="V302" i="5"/>
  <c r="E302" i="5"/>
  <c r="X302" i="5" s="1"/>
  <c r="V303" i="5"/>
  <c r="E303" i="5"/>
  <c r="V304" i="5"/>
  <c r="E304" i="5"/>
  <c r="V305" i="5"/>
  <c r="E305" i="5"/>
  <c r="V306" i="5"/>
  <c r="E306" i="5"/>
  <c r="V307" i="5"/>
  <c r="E307" i="5"/>
  <c r="V308" i="5"/>
  <c r="E308" i="5"/>
  <c r="X308" i="5" s="1"/>
  <c r="V309" i="5"/>
  <c r="E309" i="5"/>
  <c r="V310" i="5"/>
  <c r="E310" i="5"/>
  <c r="V311" i="5"/>
  <c r="E311" i="5"/>
  <c r="V312" i="5"/>
  <c r="E312" i="5"/>
  <c r="V313" i="5"/>
  <c r="E313" i="5"/>
  <c r="V314" i="5"/>
  <c r="E314" i="5"/>
  <c r="V315" i="5"/>
  <c r="E315" i="5"/>
  <c r="X315" i="5" s="1"/>
  <c r="V316" i="5"/>
  <c r="E316" i="5"/>
  <c r="V317" i="5"/>
  <c r="E317" i="5"/>
  <c r="V318" i="5"/>
  <c r="E318" i="5"/>
  <c r="V319" i="5"/>
  <c r="E319" i="5"/>
  <c r="V320" i="5"/>
  <c r="E320" i="5"/>
  <c r="X320" i="5" s="1"/>
  <c r="V321" i="5"/>
  <c r="E321" i="5"/>
  <c r="X321" i="5" s="1"/>
  <c r="V322" i="5"/>
  <c r="E322" i="5"/>
  <c r="V323" i="5"/>
  <c r="E323" i="5"/>
  <c r="V324" i="5"/>
  <c r="E324" i="5"/>
  <c r="V325" i="5"/>
  <c r="E325" i="5"/>
  <c r="V326" i="5"/>
  <c r="E326" i="5"/>
  <c r="X326" i="5" s="1"/>
  <c r="V327" i="5"/>
  <c r="E327" i="5"/>
  <c r="X327" i="5" s="1"/>
  <c r="V328" i="5"/>
  <c r="E328" i="5"/>
  <c r="V329" i="5"/>
  <c r="E329" i="5"/>
  <c r="V330" i="5"/>
  <c r="E330" i="5"/>
  <c r="V331" i="5"/>
  <c r="E331" i="5"/>
  <c r="V332" i="5"/>
  <c r="E332" i="5"/>
  <c r="X332" i="5" s="1"/>
  <c r="V333" i="5"/>
  <c r="E333" i="5"/>
  <c r="X333" i="5" s="1"/>
  <c r="V334" i="5"/>
  <c r="E334" i="5"/>
  <c r="V335" i="5"/>
  <c r="E335" i="5"/>
  <c r="V336" i="5"/>
  <c r="E336" i="5"/>
  <c r="V337" i="5"/>
  <c r="E337" i="5"/>
  <c r="X337" i="5" s="1"/>
  <c r="V338" i="5"/>
  <c r="E338" i="5"/>
  <c r="X338" i="5" s="1"/>
  <c r="V339" i="5"/>
  <c r="E339" i="5"/>
  <c r="X339" i="5" s="1"/>
  <c r="V340" i="5"/>
  <c r="E340" i="5"/>
  <c r="V341" i="5"/>
  <c r="E341" i="5"/>
  <c r="V342" i="5"/>
  <c r="E342" i="5"/>
  <c r="V343" i="5"/>
  <c r="E343" i="5"/>
  <c r="X343" i="5" s="1"/>
  <c r="V344" i="5"/>
  <c r="E344" i="5"/>
  <c r="X344" i="5" s="1"/>
  <c r="V345" i="5"/>
  <c r="E345" i="5"/>
  <c r="X345" i="5" s="1"/>
  <c r="V346" i="5"/>
  <c r="E346" i="5"/>
  <c r="V347" i="5"/>
  <c r="E347" i="5"/>
  <c r="V348" i="5"/>
  <c r="E348" i="5"/>
  <c r="V349" i="5"/>
  <c r="E349" i="5"/>
  <c r="X349" i="5" s="1"/>
  <c r="V350" i="5"/>
  <c r="E350" i="5"/>
  <c r="X350" i="5" s="1"/>
  <c r="V351" i="5"/>
  <c r="E351" i="5"/>
  <c r="X351" i="5" s="1"/>
  <c r="V352" i="5"/>
  <c r="E352" i="5"/>
  <c r="V353" i="5"/>
  <c r="E353" i="5"/>
  <c r="V354" i="5"/>
  <c r="E354" i="5"/>
  <c r="V355" i="5"/>
  <c r="E355" i="5"/>
  <c r="V356" i="5"/>
  <c r="E356" i="5"/>
  <c r="X356" i="5" s="1"/>
  <c r="V357" i="5"/>
  <c r="E357" i="5"/>
  <c r="X357" i="5" s="1"/>
  <c r="V358" i="5"/>
  <c r="E358" i="5"/>
  <c r="V359" i="5"/>
  <c r="E359" i="5"/>
  <c r="V360" i="5"/>
  <c r="E360" i="5"/>
  <c r="V361" i="5"/>
  <c r="E361" i="5"/>
  <c r="X361" i="5" s="1"/>
  <c r="V362" i="5"/>
  <c r="E362" i="5"/>
  <c r="X362" i="5" s="1"/>
  <c r="V363" i="5"/>
  <c r="E363" i="5"/>
  <c r="X363" i="5" s="1"/>
  <c r="V364" i="5"/>
  <c r="E364" i="5"/>
  <c r="V365" i="5"/>
  <c r="E365" i="5"/>
  <c r="V366" i="5"/>
  <c r="E366" i="5"/>
  <c r="V367" i="5"/>
  <c r="E367" i="5"/>
  <c r="V368" i="5"/>
  <c r="E368" i="5"/>
  <c r="X368" i="5" s="1"/>
  <c r="V369" i="5"/>
  <c r="E369" i="5"/>
  <c r="X369" i="5" s="1"/>
  <c r="V370" i="5"/>
  <c r="E370" i="5"/>
  <c r="V371" i="5"/>
  <c r="E371" i="5"/>
  <c r="V372" i="5"/>
  <c r="E372" i="5"/>
  <c r="V373" i="5"/>
  <c r="E373" i="5"/>
  <c r="V374" i="5"/>
  <c r="E374" i="5"/>
  <c r="X374" i="5" s="1"/>
  <c r="V375" i="5"/>
  <c r="E375" i="5"/>
  <c r="X375" i="5" s="1"/>
  <c r="V376" i="5"/>
  <c r="E376" i="5"/>
  <c r="V377" i="5"/>
  <c r="E377" i="5"/>
  <c r="V378" i="5"/>
  <c r="E378" i="5"/>
  <c r="V379" i="5"/>
  <c r="E379" i="5"/>
  <c r="X379" i="5" s="1"/>
  <c r="V380" i="5"/>
  <c r="E380" i="5"/>
  <c r="X380" i="5" s="1"/>
  <c r="V381" i="5"/>
  <c r="E381" i="5"/>
  <c r="X381" i="5" s="1"/>
  <c r="V382" i="5"/>
  <c r="E382" i="5"/>
  <c r="V383" i="5"/>
  <c r="E383" i="5"/>
  <c r="V384" i="5"/>
  <c r="E384" i="5"/>
  <c r="V385" i="5"/>
  <c r="E385" i="5"/>
  <c r="X385" i="5" s="1"/>
  <c r="V386" i="5"/>
  <c r="E386" i="5"/>
  <c r="X386" i="5" s="1"/>
  <c r="V387" i="5"/>
  <c r="E387" i="5"/>
  <c r="X387" i="5" s="1"/>
  <c r="V388" i="5"/>
  <c r="E388" i="5"/>
  <c r="V389" i="5"/>
  <c r="E389" i="5"/>
  <c r="V390" i="5"/>
  <c r="E390" i="5"/>
  <c r="V391" i="5"/>
  <c r="E391" i="5"/>
  <c r="V392" i="5"/>
  <c r="E392" i="5"/>
  <c r="X392" i="5" s="1"/>
  <c r="V393" i="5"/>
  <c r="E393" i="5"/>
  <c r="X393" i="5" s="1"/>
  <c r="V394" i="5"/>
  <c r="E394" i="5"/>
  <c r="V395" i="5"/>
  <c r="E395" i="5"/>
  <c r="V396" i="5"/>
  <c r="E396" i="5"/>
  <c r="V397" i="5"/>
  <c r="E397" i="5"/>
  <c r="X397" i="5" s="1"/>
  <c r="V398" i="5"/>
  <c r="E398" i="5"/>
  <c r="X398" i="5" s="1"/>
  <c r="V399" i="5"/>
  <c r="E399" i="5"/>
  <c r="X399" i="5" s="1"/>
  <c r="V400" i="5"/>
  <c r="E400" i="5"/>
  <c r="V401" i="5"/>
  <c r="E401" i="5"/>
  <c r="V402" i="5"/>
  <c r="E402" i="5"/>
  <c r="V403" i="5"/>
  <c r="E403" i="5"/>
  <c r="V404" i="5"/>
  <c r="E404" i="5"/>
  <c r="X404" i="5" s="1"/>
  <c r="V405" i="5"/>
  <c r="E405" i="5"/>
  <c r="X405" i="5" s="1"/>
  <c r="V406" i="5"/>
  <c r="E406" i="5"/>
  <c r="V407" i="5"/>
  <c r="E407" i="5"/>
  <c r="V408" i="5"/>
  <c r="E408" i="5"/>
  <c r="V409" i="5"/>
  <c r="E409" i="5"/>
  <c r="V410" i="5"/>
  <c r="E410" i="5"/>
  <c r="V411" i="5"/>
  <c r="E411" i="5"/>
  <c r="V412" i="5"/>
  <c r="E412" i="5"/>
  <c r="V413" i="5"/>
  <c r="E413" i="5"/>
  <c r="V414" i="5"/>
  <c r="E414" i="5"/>
  <c r="V415" i="5"/>
  <c r="E415" i="5"/>
  <c r="V416" i="5"/>
  <c r="E416" i="5"/>
  <c r="X416" i="5" s="1"/>
  <c r="V417" i="5"/>
  <c r="E417" i="5"/>
  <c r="X417" i="5" s="1"/>
  <c r="V418" i="5"/>
  <c r="E418" i="5"/>
  <c r="V419" i="5"/>
  <c r="E419" i="5"/>
  <c r="V420" i="5"/>
  <c r="E420" i="5"/>
  <c r="V421" i="5"/>
  <c r="E421" i="5"/>
  <c r="X421" i="5" s="1"/>
  <c r="V422" i="5"/>
  <c r="E422" i="5"/>
  <c r="X422" i="5" s="1"/>
  <c r="V423" i="5"/>
  <c r="E423" i="5"/>
  <c r="V424" i="5"/>
  <c r="E424" i="5"/>
  <c r="V425" i="5"/>
  <c r="E425" i="5"/>
  <c r="V426" i="5"/>
  <c r="E426" i="5"/>
  <c r="V427" i="5"/>
  <c r="E427" i="5"/>
  <c r="V428" i="5"/>
  <c r="E428" i="5"/>
  <c r="X428" i="5" s="1"/>
  <c r="V429" i="5"/>
  <c r="E429" i="5"/>
  <c r="X429" i="5" s="1"/>
  <c r="V430" i="5"/>
  <c r="E430" i="5"/>
  <c r="V431" i="5"/>
  <c r="E431" i="5"/>
  <c r="V432" i="5"/>
  <c r="E432" i="5"/>
  <c r="V433" i="5"/>
  <c r="E433" i="5"/>
  <c r="V434" i="5"/>
  <c r="E434" i="5"/>
  <c r="X434" i="5" s="1"/>
  <c r="V435" i="5"/>
  <c r="E435" i="5"/>
  <c r="X435" i="5" s="1"/>
  <c r="V436" i="5"/>
  <c r="E436" i="5"/>
  <c r="V437" i="5"/>
  <c r="E437" i="5"/>
  <c r="V438" i="5"/>
  <c r="E438" i="5"/>
  <c r="V439" i="5"/>
  <c r="E439" i="5"/>
  <c r="V440" i="5"/>
  <c r="E440" i="5"/>
  <c r="X440" i="5" s="1"/>
  <c r="V441" i="5"/>
  <c r="E441" i="5"/>
  <c r="X441" i="5" s="1"/>
  <c r="V442" i="5"/>
  <c r="E442" i="5"/>
  <c r="V443" i="5"/>
  <c r="E443" i="5"/>
  <c r="V444" i="5"/>
  <c r="E444" i="5"/>
  <c r="X444" i="5" s="1"/>
  <c r="V445" i="5"/>
  <c r="E445" i="5"/>
  <c r="X445" i="5" s="1"/>
  <c r="V446" i="5"/>
  <c r="E446" i="5"/>
  <c r="X446" i="5" s="1"/>
  <c r="V447" i="5"/>
  <c r="E447" i="5"/>
  <c r="V448" i="5"/>
  <c r="E448" i="5"/>
  <c r="V449" i="5"/>
  <c r="E449" i="5"/>
  <c r="V450" i="5"/>
  <c r="E450" i="5"/>
  <c r="V451" i="5"/>
  <c r="E451" i="5"/>
  <c r="V452" i="5"/>
  <c r="E452" i="5"/>
  <c r="X452" i="5" s="1"/>
  <c r="V453" i="5"/>
  <c r="E453" i="5"/>
  <c r="X453" i="5" s="1"/>
  <c r="V454" i="5"/>
  <c r="E454" i="5"/>
  <c r="V455" i="5"/>
  <c r="E455" i="5"/>
  <c r="V456" i="5"/>
  <c r="E456" i="5"/>
  <c r="V457" i="5"/>
  <c r="E457" i="5"/>
  <c r="X457" i="5" s="1"/>
  <c r="V458" i="5"/>
  <c r="E458" i="5"/>
  <c r="V459" i="5"/>
  <c r="E459" i="5"/>
  <c r="X459" i="5" s="1"/>
  <c r="V460" i="5"/>
  <c r="E460" i="5"/>
  <c r="V461" i="5"/>
  <c r="E461" i="5"/>
  <c r="V462" i="5"/>
  <c r="E462" i="5"/>
  <c r="V463" i="5"/>
  <c r="E463" i="5"/>
  <c r="V464" i="5"/>
  <c r="E464" i="5"/>
  <c r="X464" i="5" s="1"/>
  <c r="V465" i="5"/>
  <c r="E465" i="5"/>
  <c r="V466" i="5"/>
  <c r="E466" i="5"/>
  <c r="V467" i="5"/>
  <c r="E467" i="5"/>
  <c r="V468" i="5"/>
  <c r="E468" i="5"/>
  <c r="X468" i="5" s="1"/>
  <c r="V469" i="5"/>
  <c r="E469" i="5"/>
  <c r="V470" i="5"/>
  <c r="E470" i="5"/>
  <c r="X470" i="5" s="1"/>
  <c r="V471" i="5"/>
  <c r="E471" i="5"/>
  <c r="X471" i="5" s="1"/>
  <c r="V472" i="5"/>
  <c r="E472" i="5"/>
  <c r="V473" i="5"/>
  <c r="E473" i="5"/>
  <c r="V474" i="5"/>
  <c r="E474" i="5"/>
  <c r="V475" i="5"/>
  <c r="E475" i="5"/>
  <c r="V476" i="5"/>
  <c r="E476" i="5"/>
  <c r="X476" i="5" s="1"/>
  <c r="V477" i="5"/>
  <c r="E477" i="5"/>
  <c r="V478" i="5"/>
  <c r="E478" i="5"/>
  <c r="V479" i="5"/>
  <c r="E479" i="5"/>
  <c r="V480" i="5"/>
  <c r="E480" i="5"/>
  <c r="V481" i="5"/>
  <c r="E481" i="5"/>
  <c r="V482" i="5"/>
  <c r="E482" i="5"/>
  <c r="X482" i="5" s="1"/>
  <c r="V483" i="5"/>
  <c r="E483" i="5"/>
  <c r="V484" i="5"/>
  <c r="E484" i="5"/>
  <c r="V485" i="5"/>
  <c r="E485" i="5"/>
  <c r="V486" i="5"/>
  <c r="E486" i="5"/>
  <c r="V487" i="5"/>
  <c r="E487" i="5"/>
  <c r="X487" i="5" s="1"/>
  <c r="V488" i="5"/>
  <c r="E488" i="5"/>
  <c r="X488" i="5" s="1"/>
  <c r="V489" i="5"/>
  <c r="E489" i="5"/>
  <c r="X489" i="5" s="1"/>
  <c r="V490" i="5"/>
  <c r="E490" i="5"/>
  <c r="V491" i="5"/>
  <c r="E491" i="5"/>
  <c r="V492" i="5"/>
  <c r="E492" i="5"/>
  <c r="V493" i="5"/>
  <c r="E493" i="5"/>
  <c r="V494" i="5"/>
  <c r="E494" i="5"/>
  <c r="X494" i="5" s="1"/>
  <c r="V495" i="5"/>
  <c r="E495" i="5"/>
  <c r="X495" i="5" s="1"/>
  <c r="V496" i="5"/>
  <c r="E496" i="5"/>
  <c r="V497" i="5"/>
  <c r="E497" i="5"/>
  <c r="V498" i="5"/>
  <c r="E498" i="5"/>
  <c r="V499" i="5"/>
  <c r="E499" i="5"/>
  <c r="X499" i="5" s="1"/>
  <c r="V500" i="5"/>
  <c r="E500" i="5"/>
  <c r="X500" i="5" s="1"/>
  <c r="V501" i="5"/>
  <c r="E501" i="5"/>
  <c r="V502" i="5"/>
  <c r="E502" i="5"/>
  <c r="V503" i="5"/>
  <c r="E503" i="5"/>
  <c r="V504" i="5"/>
  <c r="E504" i="5"/>
  <c r="V505" i="5"/>
  <c r="E505" i="5"/>
  <c r="V506" i="5"/>
  <c r="E506" i="5"/>
  <c r="X506" i="5" s="1"/>
  <c r="V507" i="5"/>
  <c r="E507" i="5"/>
  <c r="X507" i="5" s="1"/>
  <c r="V508" i="5"/>
  <c r="E508" i="5"/>
  <c r="V509" i="5"/>
  <c r="E509" i="5"/>
  <c r="V510" i="5"/>
  <c r="E510" i="5"/>
  <c r="V511" i="5"/>
  <c r="E511" i="5"/>
  <c r="V512" i="5"/>
  <c r="E512" i="5"/>
  <c r="X512" i="5" s="1"/>
  <c r="V513" i="5"/>
  <c r="E513" i="5"/>
  <c r="X513" i="5" s="1"/>
  <c r="V514" i="5"/>
  <c r="E514" i="5"/>
  <c r="V515" i="5"/>
  <c r="E515" i="5"/>
  <c r="V516" i="5"/>
  <c r="E516" i="5"/>
  <c r="V517" i="5"/>
  <c r="E517" i="5"/>
  <c r="V518" i="5"/>
  <c r="E518" i="5"/>
  <c r="X518" i="5" s="1"/>
  <c r="V519" i="5"/>
  <c r="E519" i="5"/>
  <c r="X519" i="5" s="1"/>
  <c r="V520" i="5"/>
  <c r="E520" i="5"/>
  <c r="V521" i="5"/>
  <c r="E521" i="5"/>
  <c r="V522" i="5"/>
  <c r="E522" i="5"/>
  <c r="V523" i="5"/>
  <c r="E523" i="5"/>
  <c r="X523" i="5" s="1"/>
  <c r="V524" i="5"/>
  <c r="E524" i="5"/>
  <c r="X524" i="5" s="1"/>
  <c r="V525" i="5"/>
  <c r="E525" i="5"/>
  <c r="V526" i="5"/>
  <c r="E526" i="5"/>
  <c r="V527" i="5"/>
  <c r="E527" i="5"/>
  <c r="V528" i="5"/>
  <c r="E528" i="5"/>
  <c r="V529" i="5"/>
  <c r="E529" i="5"/>
  <c r="V530" i="5"/>
  <c r="E530" i="5"/>
  <c r="X530" i="5" s="1"/>
  <c r="V531" i="5"/>
  <c r="E531" i="5"/>
  <c r="V532" i="5"/>
  <c r="E532" i="5"/>
  <c r="V533" i="5"/>
  <c r="E533" i="5"/>
  <c r="V534" i="5"/>
  <c r="E534" i="5"/>
  <c r="V535" i="5"/>
  <c r="E535" i="5"/>
  <c r="V536" i="5"/>
  <c r="E536" i="5"/>
  <c r="X536" i="5" s="1"/>
  <c r="V537" i="5"/>
  <c r="E537" i="5"/>
  <c r="X537" i="5" s="1"/>
  <c r="V538" i="5"/>
  <c r="E538" i="5"/>
  <c r="V539" i="5"/>
  <c r="E539" i="5"/>
  <c r="V540" i="5"/>
  <c r="E540" i="5"/>
  <c r="V541" i="5"/>
  <c r="E541" i="5"/>
  <c r="V542" i="5"/>
  <c r="E542" i="5"/>
  <c r="X542" i="5" s="1"/>
  <c r="V543" i="5"/>
  <c r="E543" i="5"/>
  <c r="X543" i="5" s="1"/>
  <c r="V544" i="5"/>
  <c r="E544" i="5"/>
  <c r="V545" i="5"/>
  <c r="E545" i="5"/>
  <c r="V546" i="5"/>
  <c r="E546" i="5"/>
  <c r="V547" i="5"/>
  <c r="E547" i="5"/>
  <c r="X547" i="5" s="1"/>
  <c r="V548" i="5"/>
  <c r="E548" i="5"/>
  <c r="X548" i="5" s="1"/>
  <c r="V549" i="5"/>
  <c r="E549" i="5"/>
  <c r="V550" i="5"/>
  <c r="E550" i="5"/>
  <c r="V551" i="5"/>
  <c r="E551" i="5"/>
  <c r="V552" i="5"/>
  <c r="E552" i="5"/>
  <c r="X552" i="5" s="1"/>
  <c r="V553" i="5"/>
  <c r="E553" i="5"/>
  <c r="V554" i="5"/>
  <c r="E554" i="5"/>
  <c r="X554" i="5" s="1"/>
  <c r="V555" i="5"/>
  <c r="E555" i="5"/>
  <c r="X555" i="5" s="1"/>
  <c r="V556" i="5"/>
  <c r="E556" i="5"/>
  <c r="V557" i="5"/>
  <c r="E557" i="5"/>
  <c r="V558" i="5"/>
  <c r="E558" i="5"/>
  <c r="V559" i="5"/>
  <c r="E559" i="5"/>
  <c r="V560" i="5"/>
  <c r="E560" i="5"/>
  <c r="X560" i="5" s="1"/>
  <c r="V561" i="5"/>
  <c r="E561" i="5"/>
  <c r="V562" i="5"/>
  <c r="E562" i="5"/>
  <c r="V563" i="5"/>
  <c r="E563" i="5"/>
  <c r="V564" i="5"/>
  <c r="E564" i="5"/>
  <c r="V565" i="5"/>
  <c r="E565" i="5"/>
  <c r="V566" i="5"/>
  <c r="E566" i="5"/>
  <c r="X566" i="5" s="1"/>
  <c r="V567" i="5"/>
  <c r="E567" i="5"/>
  <c r="X567" i="5" s="1"/>
  <c r="V568" i="5"/>
  <c r="E568" i="5"/>
  <c r="V569" i="5"/>
  <c r="E569" i="5"/>
  <c r="V570" i="5"/>
  <c r="E570" i="5"/>
  <c r="V571" i="5"/>
  <c r="E571" i="5"/>
  <c r="V572" i="5"/>
  <c r="E572" i="5"/>
  <c r="X572" i="5" s="1"/>
  <c r="V573" i="5"/>
  <c r="E573" i="5"/>
  <c r="X573" i="5" s="1"/>
  <c r="V574" i="5"/>
  <c r="E574" i="5"/>
  <c r="V575" i="5"/>
  <c r="E575" i="5"/>
  <c r="V576" i="5"/>
  <c r="E576" i="5"/>
  <c r="V577" i="5"/>
  <c r="E577" i="5"/>
  <c r="V578" i="5"/>
  <c r="E578" i="5"/>
  <c r="X578" i="5" s="1"/>
  <c r="V579" i="5"/>
  <c r="E579" i="5"/>
  <c r="X579" i="5" s="1"/>
  <c r="V580" i="5"/>
  <c r="E580" i="5"/>
  <c r="V581" i="5"/>
  <c r="E581" i="5"/>
  <c r="V582" i="5"/>
  <c r="E582" i="5"/>
  <c r="V583" i="5"/>
  <c r="E583" i="5"/>
  <c r="V584" i="5"/>
  <c r="E584" i="5"/>
  <c r="X584" i="5" s="1"/>
  <c r="V585" i="5"/>
  <c r="E585" i="5"/>
  <c r="X585" i="5" s="1"/>
  <c r="V586" i="5"/>
  <c r="E586" i="5"/>
  <c r="V587" i="5"/>
  <c r="E587" i="5"/>
  <c r="V588" i="5"/>
  <c r="E588" i="5"/>
  <c r="V589" i="5"/>
  <c r="E589" i="5"/>
  <c r="V590" i="5"/>
  <c r="E590" i="5"/>
  <c r="X590" i="5" s="1"/>
  <c r="V591" i="5"/>
  <c r="E591" i="5"/>
  <c r="X591" i="5" s="1"/>
  <c r="V592" i="5"/>
  <c r="E592" i="5"/>
  <c r="V593" i="5"/>
  <c r="E593" i="5"/>
  <c r="V594" i="5"/>
  <c r="E594" i="5"/>
  <c r="V595" i="5"/>
  <c r="E595" i="5"/>
  <c r="V596" i="5"/>
  <c r="E596" i="5"/>
  <c r="X596" i="5" s="1"/>
  <c r="V597" i="5"/>
  <c r="E597" i="5"/>
  <c r="X597" i="5" s="1"/>
  <c r="V598" i="5"/>
  <c r="E598" i="5"/>
  <c r="V599" i="5"/>
  <c r="E599" i="5"/>
  <c r="V600" i="5"/>
  <c r="E600" i="5"/>
  <c r="V601" i="5"/>
  <c r="E601" i="5"/>
  <c r="V602" i="5"/>
  <c r="E602" i="5"/>
  <c r="V603" i="5"/>
  <c r="E603" i="5"/>
  <c r="V604" i="5"/>
  <c r="E604" i="5"/>
  <c r="V605" i="5"/>
  <c r="E605" i="5"/>
  <c r="V606" i="5"/>
  <c r="E606" i="5"/>
  <c r="V607" i="5"/>
  <c r="E607" i="5"/>
  <c r="V608" i="5"/>
  <c r="E608" i="5"/>
  <c r="X608" i="5" s="1"/>
  <c r="V609" i="5"/>
  <c r="E609" i="5"/>
  <c r="X609" i="5" s="1"/>
  <c r="V610" i="5"/>
  <c r="E610" i="5"/>
  <c r="V611" i="5"/>
  <c r="E611" i="5"/>
  <c r="V612" i="5"/>
  <c r="E612" i="5"/>
  <c r="V613" i="5"/>
  <c r="E613" i="5"/>
  <c r="V614" i="5"/>
  <c r="E614" i="5"/>
  <c r="X614" i="5" s="1"/>
  <c r="V615" i="5"/>
  <c r="E615" i="5"/>
  <c r="V616" i="5"/>
  <c r="E616" i="5"/>
  <c r="V617" i="5"/>
  <c r="E617" i="5"/>
  <c r="V618" i="5"/>
  <c r="E618" i="5"/>
  <c r="V619" i="5"/>
  <c r="E619" i="5"/>
  <c r="V620" i="5"/>
  <c r="E620" i="5"/>
  <c r="X620" i="5" s="1"/>
  <c r="V621" i="5"/>
  <c r="E621" i="5"/>
  <c r="V622" i="5"/>
  <c r="E622" i="5"/>
  <c r="V623" i="5"/>
  <c r="E623" i="5"/>
  <c r="V624" i="5"/>
  <c r="E624" i="5"/>
  <c r="V625" i="5"/>
  <c r="E625" i="5"/>
  <c r="V626" i="5"/>
  <c r="E626" i="5"/>
  <c r="X626" i="5" s="1"/>
  <c r="V627" i="5"/>
  <c r="E627" i="5"/>
  <c r="X627" i="5" s="1"/>
  <c r="V628" i="5"/>
  <c r="E628" i="5"/>
  <c r="V629" i="5"/>
  <c r="E629" i="5"/>
  <c r="V630" i="5"/>
  <c r="E630" i="5"/>
  <c r="V631" i="5"/>
  <c r="E631" i="5"/>
  <c r="V632" i="5"/>
  <c r="E632" i="5"/>
  <c r="X632" i="5" s="1"/>
  <c r="V633" i="5"/>
  <c r="E633" i="5"/>
  <c r="V634" i="5"/>
  <c r="E634" i="5"/>
  <c r="V635" i="5"/>
  <c r="E635" i="5"/>
  <c r="V636" i="5"/>
  <c r="E636" i="5"/>
  <c r="X636" i="5" s="1"/>
  <c r="V637" i="5"/>
  <c r="E637" i="5"/>
  <c r="V638" i="5"/>
  <c r="E638" i="5"/>
  <c r="X638" i="5" s="1"/>
  <c r="V639" i="5"/>
  <c r="E639" i="5"/>
  <c r="V640" i="5"/>
  <c r="E640" i="5"/>
  <c r="V641" i="5"/>
  <c r="E641" i="5"/>
  <c r="V642" i="5"/>
  <c r="E642" i="5"/>
  <c r="V643" i="5"/>
  <c r="E643" i="5"/>
  <c r="V644" i="5"/>
  <c r="E644" i="5"/>
  <c r="X644" i="5" s="1"/>
  <c r="V645" i="5"/>
  <c r="E645" i="5"/>
  <c r="X645" i="5" s="1"/>
  <c r="V646" i="5"/>
  <c r="E646" i="5"/>
  <c r="V647" i="5"/>
  <c r="E647" i="5"/>
  <c r="V648" i="5"/>
  <c r="E648" i="5"/>
  <c r="V649" i="5"/>
  <c r="E649" i="5"/>
  <c r="V650" i="5"/>
  <c r="E650" i="5"/>
  <c r="X650" i="5" s="1"/>
  <c r="V651" i="5"/>
  <c r="E651" i="5"/>
  <c r="V652" i="5"/>
  <c r="E652" i="5"/>
  <c r="V653" i="5"/>
  <c r="E653" i="5"/>
  <c r="V654" i="5"/>
  <c r="E654" i="5"/>
  <c r="V655" i="5"/>
  <c r="E655" i="5"/>
  <c r="V656" i="5"/>
  <c r="E656" i="5"/>
  <c r="X656" i="5" s="1"/>
  <c r="V657" i="5"/>
  <c r="E657" i="5"/>
  <c r="X657" i="5" s="1"/>
  <c r="V658" i="5"/>
  <c r="E658" i="5"/>
  <c r="V659" i="5"/>
  <c r="E659" i="5"/>
  <c r="V660" i="5"/>
  <c r="E660" i="5"/>
  <c r="X660" i="5" s="1"/>
  <c r="V661" i="5"/>
  <c r="E661" i="5"/>
  <c r="V662" i="5"/>
  <c r="E662" i="5"/>
  <c r="X662" i="5" s="1"/>
  <c r="V663" i="5"/>
  <c r="E663" i="5"/>
  <c r="V664" i="5"/>
  <c r="E664" i="5"/>
  <c r="V665" i="5"/>
  <c r="E665" i="5"/>
  <c r="V666" i="5"/>
  <c r="E666" i="5"/>
  <c r="X666" i="5" s="1"/>
  <c r="V667" i="5"/>
  <c r="E667" i="5"/>
  <c r="V668" i="5"/>
  <c r="E668" i="5"/>
  <c r="X668" i="5" s="1"/>
  <c r="V669" i="5"/>
  <c r="E669" i="5"/>
  <c r="X669" i="5" s="1"/>
  <c r="V670" i="5"/>
  <c r="E670" i="5"/>
  <c r="V671" i="5"/>
  <c r="E671" i="5"/>
  <c r="V672" i="5"/>
  <c r="E672" i="5"/>
  <c r="V673" i="5"/>
  <c r="E673" i="5"/>
  <c r="V674" i="5"/>
  <c r="E674" i="5"/>
  <c r="X674" i="5" s="1"/>
  <c r="V675" i="5"/>
  <c r="E675" i="5"/>
  <c r="V676" i="5"/>
  <c r="E676" i="5"/>
  <c r="V677" i="5"/>
  <c r="E677" i="5"/>
  <c r="V678" i="5"/>
  <c r="E678" i="5"/>
  <c r="V679" i="5"/>
  <c r="E679" i="5"/>
  <c r="V680" i="5"/>
  <c r="E680" i="5"/>
  <c r="V681" i="5"/>
  <c r="E681" i="5"/>
  <c r="X681" i="5" s="1"/>
  <c r="V682" i="5"/>
  <c r="E682" i="5"/>
  <c r="V683" i="5"/>
  <c r="E683" i="5"/>
  <c r="V684" i="5"/>
  <c r="E684" i="5"/>
  <c r="V685" i="5"/>
  <c r="E685" i="5"/>
  <c r="X685" i="5" s="1"/>
  <c r="V686" i="5"/>
  <c r="E686" i="5"/>
  <c r="X686" i="5" s="1"/>
  <c r="V687" i="5"/>
  <c r="E687" i="5"/>
  <c r="X687" i="5" s="1"/>
  <c r="V688" i="5"/>
  <c r="E688" i="5"/>
  <c r="V689" i="5"/>
  <c r="E689" i="5"/>
  <c r="V690" i="5"/>
  <c r="E690" i="5"/>
  <c r="V691" i="5"/>
  <c r="E691" i="5"/>
  <c r="X691" i="5" s="1"/>
  <c r="V692" i="5"/>
  <c r="E692" i="5"/>
  <c r="X692" i="5" s="1"/>
  <c r="V693" i="5"/>
  <c r="E693" i="5"/>
  <c r="X693" i="5" s="1"/>
  <c r="V694" i="5"/>
  <c r="E694" i="5"/>
  <c r="V695" i="5"/>
  <c r="E695" i="5"/>
  <c r="V696" i="5"/>
  <c r="E696" i="5"/>
  <c r="V697" i="5"/>
  <c r="E697" i="5"/>
  <c r="V698" i="5"/>
  <c r="E698" i="5"/>
  <c r="X698" i="5" s="1"/>
  <c r="V699" i="5"/>
  <c r="E699" i="5"/>
  <c r="X699" i="5" s="1"/>
  <c r="V700" i="5"/>
  <c r="E700" i="5"/>
  <c r="V701" i="5"/>
  <c r="E701" i="5"/>
  <c r="V702" i="5"/>
  <c r="E702" i="5"/>
  <c r="V703" i="5"/>
  <c r="E703" i="5"/>
  <c r="V704" i="5"/>
  <c r="E704" i="5"/>
  <c r="X704" i="5" s="1"/>
  <c r="V705" i="5"/>
  <c r="E705" i="5"/>
  <c r="X705" i="5" s="1"/>
  <c r="V706" i="5"/>
  <c r="E706" i="5"/>
  <c r="V707" i="5"/>
  <c r="E707" i="5"/>
  <c r="V708" i="5"/>
  <c r="E708" i="5"/>
  <c r="V709" i="5"/>
  <c r="E709" i="5"/>
  <c r="X709" i="5" s="1"/>
  <c r="V710" i="5"/>
  <c r="E710" i="5"/>
  <c r="V711" i="5"/>
  <c r="E711" i="5"/>
  <c r="V712" i="5"/>
  <c r="E712" i="5"/>
  <c r="V713" i="5"/>
  <c r="E713" i="5"/>
  <c r="V714" i="5"/>
  <c r="E714" i="5"/>
  <c r="V715" i="5"/>
  <c r="E715" i="5"/>
  <c r="V716" i="5"/>
  <c r="E716" i="5"/>
  <c r="X716" i="5" s="1"/>
  <c r="V717" i="5"/>
  <c r="E717" i="5"/>
  <c r="V718" i="5"/>
  <c r="E718" i="5"/>
  <c r="V719" i="5"/>
  <c r="E719" i="5"/>
  <c r="V720" i="5"/>
  <c r="E720" i="5"/>
  <c r="X720" i="5" s="1"/>
  <c r="V721" i="5"/>
  <c r="E721" i="5"/>
  <c r="V722" i="5"/>
  <c r="E722" i="5"/>
  <c r="X722" i="5" s="1"/>
  <c r="V723" i="5"/>
  <c r="E723" i="5"/>
  <c r="X723" i="5" s="1"/>
  <c r="V724" i="5"/>
  <c r="E724" i="5"/>
  <c r="V725" i="5"/>
  <c r="E725" i="5"/>
  <c r="V726" i="5"/>
  <c r="E726" i="5"/>
  <c r="V727" i="5"/>
  <c r="E727" i="5"/>
  <c r="X727" i="5" s="1"/>
  <c r="V728" i="5"/>
  <c r="E728" i="5"/>
  <c r="X728" i="5" s="1"/>
  <c r="V729" i="5"/>
  <c r="E729" i="5"/>
  <c r="V730" i="5"/>
  <c r="E730" i="5"/>
  <c r="V731" i="5"/>
  <c r="E731" i="5"/>
  <c r="V732" i="5"/>
  <c r="E732" i="5"/>
  <c r="V733" i="5"/>
  <c r="E733" i="5"/>
  <c r="X733" i="5" s="1"/>
  <c r="V734" i="5"/>
  <c r="E734" i="5"/>
  <c r="X734" i="5" s="1"/>
  <c r="V735" i="5"/>
  <c r="E735" i="5"/>
  <c r="X735" i="5" s="1"/>
  <c r="V736" i="5"/>
  <c r="E736" i="5"/>
  <c r="V737" i="5"/>
  <c r="E737" i="5"/>
  <c r="V738" i="5"/>
  <c r="E738" i="5"/>
  <c r="V739" i="5"/>
  <c r="E739" i="5"/>
  <c r="X739" i="5" s="1"/>
  <c r="V740" i="5"/>
  <c r="E740" i="5"/>
  <c r="X740" i="5" s="1"/>
  <c r="V741" i="5"/>
  <c r="E741" i="5"/>
  <c r="X741" i="5" s="1"/>
  <c r="V742" i="5"/>
  <c r="E742" i="5"/>
  <c r="V743" i="5"/>
  <c r="E743" i="5"/>
  <c r="V744" i="5"/>
  <c r="E744" i="5"/>
  <c r="V745" i="5"/>
  <c r="E745" i="5"/>
  <c r="X745" i="5" s="1"/>
  <c r="V746" i="5"/>
  <c r="E746" i="5"/>
  <c r="X746" i="5" s="1"/>
  <c r="V747" i="5"/>
  <c r="E747" i="5"/>
  <c r="X747" i="5" s="1"/>
  <c r="V748" i="5"/>
  <c r="E748" i="5"/>
  <c r="V749" i="5"/>
  <c r="E749" i="5"/>
  <c r="V750" i="5"/>
  <c r="E750" i="5"/>
  <c r="V751" i="5"/>
  <c r="E751" i="5"/>
  <c r="V752" i="5"/>
  <c r="E752" i="5"/>
  <c r="X752" i="5" s="1"/>
  <c r="V753" i="5"/>
  <c r="E753" i="5"/>
  <c r="X753" i="5" s="1"/>
  <c r="V754" i="5"/>
  <c r="E754" i="5"/>
  <c r="V755" i="5"/>
  <c r="E755" i="5"/>
  <c r="V756" i="5"/>
  <c r="E756" i="5"/>
  <c r="X756" i="5" s="1"/>
  <c r="V757" i="5"/>
  <c r="E757" i="5"/>
  <c r="V758" i="5"/>
  <c r="E758" i="5"/>
  <c r="X758" i="5" s="1"/>
  <c r="V759" i="5"/>
  <c r="E759" i="5"/>
  <c r="V760" i="5"/>
  <c r="E760" i="5"/>
  <c r="V761" i="5"/>
  <c r="E761" i="5"/>
  <c r="V762" i="5"/>
  <c r="E762" i="5"/>
  <c r="V763" i="5"/>
  <c r="E763" i="5"/>
  <c r="X763" i="5" s="1"/>
  <c r="V764" i="5"/>
  <c r="E764" i="5"/>
  <c r="X764" i="5" s="1"/>
  <c r="V765" i="5"/>
  <c r="E765" i="5"/>
  <c r="X765" i="5" s="1"/>
  <c r="V766" i="5"/>
  <c r="E766" i="5"/>
  <c r="V767" i="5"/>
  <c r="E767" i="5"/>
  <c r="V768" i="5"/>
  <c r="E768" i="5"/>
  <c r="V769" i="5"/>
  <c r="E769" i="5"/>
  <c r="X769" i="5" s="1"/>
  <c r="V770" i="5"/>
  <c r="E770" i="5"/>
  <c r="X770" i="5" s="1"/>
  <c r="V771" i="5"/>
  <c r="E771" i="5"/>
  <c r="X771" i="5" s="1"/>
  <c r="V772" i="5"/>
  <c r="E772" i="5"/>
  <c r="V773" i="5"/>
  <c r="E773" i="5"/>
  <c r="V774" i="5"/>
  <c r="E774" i="5"/>
  <c r="V775" i="5"/>
  <c r="E775" i="5"/>
  <c r="V776" i="5"/>
  <c r="E776" i="5"/>
  <c r="X776" i="5" s="1"/>
  <c r="V777" i="5"/>
  <c r="E777" i="5"/>
  <c r="X777" i="5" s="1"/>
  <c r="V778" i="5"/>
  <c r="E778" i="5"/>
  <c r="V779" i="5"/>
  <c r="E779" i="5"/>
  <c r="V780" i="5"/>
  <c r="E780" i="5"/>
  <c r="X780" i="5" s="1"/>
  <c r="V781" i="5"/>
  <c r="E781" i="5"/>
  <c r="X781" i="5" s="1"/>
  <c r="V782" i="5"/>
  <c r="E782" i="5"/>
  <c r="X782" i="5" s="1"/>
  <c r="V783" i="5"/>
  <c r="E783" i="5"/>
  <c r="V784" i="5"/>
  <c r="E784" i="5"/>
  <c r="V785" i="5"/>
  <c r="E785" i="5"/>
  <c r="V786" i="5"/>
  <c r="E786" i="5"/>
  <c r="V787" i="5"/>
  <c r="E787" i="5"/>
  <c r="X787" i="5" s="1"/>
  <c r="V788" i="5"/>
  <c r="E788" i="5"/>
  <c r="X788" i="5" s="1"/>
  <c r="V789" i="5"/>
  <c r="E789" i="5"/>
  <c r="X789" i="5" s="1"/>
  <c r="V790" i="5"/>
  <c r="E790" i="5"/>
  <c r="V791" i="5"/>
  <c r="E791" i="5"/>
  <c r="V792" i="5"/>
  <c r="E792" i="5"/>
  <c r="X792" i="5" s="1"/>
  <c r="V793" i="5"/>
  <c r="E793" i="5"/>
  <c r="X793" i="5" s="1"/>
  <c r="V794" i="5"/>
  <c r="E794" i="5"/>
  <c r="X794" i="5" s="1"/>
  <c r="V795" i="5"/>
  <c r="E795" i="5"/>
  <c r="X795" i="5" s="1"/>
  <c r="V796" i="5"/>
  <c r="E796" i="5"/>
  <c r="V797" i="5"/>
  <c r="E797" i="5"/>
  <c r="V798" i="5"/>
  <c r="E798" i="5"/>
  <c r="X798" i="5" s="1"/>
  <c r="V799" i="5"/>
  <c r="E799" i="5"/>
  <c r="V800" i="5"/>
  <c r="E800" i="5"/>
  <c r="V801" i="5"/>
  <c r="E801" i="5"/>
  <c r="X801" i="5" s="1"/>
  <c r="V802" i="5"/>
  <c r="E802" i="5"/>
  <c r="V803" i="5"/>
  <c r="E803" i="5"/>
  <c r="V804" i="5"/>
  <c r="E804" i="5"/>
  <c r="V805" i="5"/>
  <c r="E805" i="5"/>
  <c r="X805" i="5" s="1"/>
  <c r="V806" i="5"/>
  <c r="E806" i="5"/>
  <c r="X806" i="5" s="1"/>
  <c r="V807" i="5"/>
  <c r="E807" i="5"/>
  <c r="X807" i="5" s="1"/>
  <c r="V808" i="5"/>
  <c r="E808" i="5"/>
  <c r="V809" i="5"/>
  <c r="E809" i="5"/>
  <c r="V810" i="5"/>
  <c r="E810" i="5"/>
  <c r="V811" i="5"/>
  <c r="E811" i="5"/>
  <c r="V812" i="5"/>
  <c r="E812" i="5"/>
  <c r="X812" i="5" s="1"/>
  <c r="V813" i="5"/>
  <c r="E813" i="5"/>
  <c r="X813" i="5" s="1"/>
  <c r="V814" i="5"/>
  <c r="E814" i="5"/>
  <c r="V815" i="5"/>
  <c r="E815" i="5"/>
  <c r="V816" i="5"/>
  <c r="E816" i="5"/>
  <c r="V817" i="5"/>
  <c r="E817" i="5"/>
  <c r="V818" i="5"/>
  <c r="E818" i="5"/>
  <c r="X818" i="5" s="1"/>
  <c r="V819" i="5"/>
  <c r="E819" i="5"/>
  <c r="X819" i="5" s="1"/>
  <c r="V820" i="5"/>
  <c r="E820" i="5"/>
  <c r="V821" i="5"/>
  <c r="E821" i="5"/>
  <c r="V822" i="5"/>
  <c r="E822" i="5"/>
  <c r="V823" i="5"/>
  <c r="E823" i="5"/>
  <c r="V824" i="5"/>
  <c r="E824" i="5"/>
  <c r="X824" i="5" s="1"/>
  <c r="V825" i="5"/>
  <c r="E825" i="5"/>
  <c r="X825" i="5" s="1"/>
  <c r="V826" i="5"/>
  <c r="E826" i="5"/>
  <c r="V827" i="5"/>
  <c r="E827" i="5"/>
  <c r="V828" i="5"/>
  <c r="E828" i="5"/>
  <c r="X828" i="5" s="1"/>
  <c r="V829" i="5"/>
  <c r="E829" i="5"/>
  <c r="V830" i="5"/>
  <c r="E830" i="5"/>
  <c r="X830" i="5" s="1"/>
  <c r="V831" i="5"/>
  <c r="E831" i="5"/>
  <c r="X831" i="5" s="1"/>
  <c r="V832" i="5"/>
  <c r="E832" i="5"/>
  <c r="V833" i="5"/>
  <c r="E833" i="5"/>
  <c r="V834" i="5"/>
  <c r="E834" i="5"/>
  <c r="V835" i="5"/>
  <c r="E835" i="5"/>
  <c r="X835" i="5" s="1"/>
  <c r="V836" i="5"/>
  <c r="E836" i="5"/>
  <c r="X836" i="5" s="1"/>
  <c r="V837" i="5"/>
  <c r="E837" i="5"/>
  <c r="X837" i="5" s="1"/>
  <c r="V838" i="5"/>
  <c r="E838" i="5"/>
  <c r="V839" i="5"/>
  <c r="E839" i="5"/>
  <c r="V840" i="5"/>
  <c r="E840" i="5"/>
  <c r="V841" i="5"/>
  <c r="E841" i="5"/>
  <c r="V842" i="5"/>
  <c r="E842" i="5"/>
  <c r="X842" i="5" s="1"/>
  <c r="V843" i="5"/>
  <c r="E843" i="5"/>
  <c r="X843" i="5" s="1"/>
  <c r="V844" i="5"/>
  <c r="E844" i="5"/>
  <c r="V845" i="5"/>
  <c r="E845" i="5"/>
  <c r="V846" i="5"/>
  <c r="E846" i="5"/>
  <c r="V847" i="5"/>
  <c r="E847" i="5"/>
  <c r="V848" i="5"/>
  <c r="E848" i="5"/>
  <c r="X848" i="5" s="1"/>
  <c r="V849" i="5"/>
  <c r="E849" i="5"/>
  <c r="V850" i="5"/>
  <c r="E850" i="5"/>
  <c r="V851" i="5"/>
  <c r="E851" i="5"/>
  <c r="V852" i="5"/>
  <c r="E852" i="5"/>
  <c r="V853" i="5"/>
  <c r="E853" i="5"/>
  <c r="V854" i="5"/>
  <c r="E854" i="5"/>
  <c r="X854" i="5" s="1"/>
  <c r="V855" i="5"/>
  <c r="E855" i="5"/>
  <c r="X855" i="5" s="1"/>
  <c r="V856" i="5"/>
  <c r="E856" i="5"/>
  <c r="V857" i="5"/>
  <c r="E857" i="5"/>
  <c r="V858" i="5"/>
  <c r="E858" i="5"/>
  <c r="V859" i="5"/>
  <c r="E859" i="5"/>
  <c r="V860" i="5"/>
  <c r="E860" i="5"/>
  <c r="X860" i="5" s="1"/>
  <c r="V861" i="5"/>
  <c r="E861" i="5"/>
  <c r="X861" i="5" s="1"/>
  <c r="V862" i="5"/>
  <c r="E862" i="5"/>
  <c r="V863" i="5"/>
  <c r="E863" i="5"/>
  <c r="V864" i="5"/>
  <c r="E864" i="5"/>
  <c r="V865" i="5"/>
  <c r="E865" i="5"/>
  <c r="X865" i="5" s="1"/>
  <c r="V866" i="5"/>
  <c r="E866" i="5"/>
  <c r="X866" i="5" s="1"/>
  <c r="V867" i="5"/>
  <c r="E867" i="5"/>
  <c r="X867" i="5" s="1"/>
  <c r="V868" i="5"/>
  <c r="E868" i="5"/>
  <c r="V869" i="5"/>
  <c r="E869" i="5"/>
  <c r="V870" i="5"/>
  <c r="E870" i="5"/>
  <c r="V871" i="5"/>
  <c r="E871" i="5"/>
  <c r="V872" i="5"/>
  <c r="E872" i="5"/>
  <c r="V873" i="5"/>
  <c r="E873" i="5"/>
  <c r="X873" i="5" s="1"/>
  <c r="V874" i="5"/>
  <c r="E874" i="5"/>
  <c r="V875" i="5"/>
  <c r="E875" i="5"/>
  <c r="V876" i="5"/>
  <c r="E876" i="5"/>
  <c r="V877" i="5"/>
  <c r="E877" i="5"/>
  <c r="V878" i="5"/>
  <c r="E878" i="5"/>
  <c r="X878" i="5" s="1"/>
  <c r="V879" i="5"/>
  <c r="E879" i="5"/>
  <c r="X879" i="5" s="1"/>
  <c r="V880" i="5"/>
  <c r="E880" i="5"/>
  <c r="V881" i="5"/>
  <c r="E881" i="5"/>
  <c r="V882" i="5"/>
  <c r="E882" i="5"/>
  <c r="V883" i="5"/>
  <c r="E883" i="5"/>
  <c r="V884" i="5"/>
  <c r="E884" i="5"/>
  <c r="X884" i="5" s="1"/>
  <c r="V885" i="5"/>
  <c r="E885" i="5"/>
  <c r="V886" i="5"/>
  <c r="E886" i="5"/>
  <c r="V887" i="5"/>
  <c r="E887" i="5"/>
  <c r="V888" i="5"/>
  <c r="E888" i="5"/>
  <c r="V889" i="5"/>
  <c r="E889" i="5"/>
  <c r="V890" i="5"/>
  <c r="E890" i="5"/>
  <c r="X890" i="5" s="1"/>
  <c r="V891" i="5"/>
  <c r="E891" i="5"/>
  <c r="X891" i="5" s="1"/>
  <c r="V892" i="5"/>
  <c r="E892" i="5"/>
  <c r="V893" i="5"/>
  <c r="E893" i="5"/>
  <c r="V894" i="5"/>
  <c r="E894" i="5"/>
  <c r="V895" i="5"/>
  <c r="E895" i="5"/>
  <c r="V896" i="5"/>
  <c r="E896" i="5"/>
  <c r="X896" i="5" s="1"/>
  <c r="V897" i="5"/>
  <c r="E897" i="5"/>
  <c r="X897" i="5" s="1"/>
  <c r="V898" i="5"/>
  <c r="E898" i="5"/>
  <c r="V899" i="5"/>
  <c r="E899" i="5"/>
  <c r="V900" i="5"/>
  <c r="E900" i="5"/>
  <c r="V901" i="5"/>
  <c r="E901" i="5"/>
  <c r="V902" i="5"/>
  <c r="E902" i="5"/>
  <c r="X902" i="5" s="1"/>
  <c r="V903" i="5"/>
  <c r="E903" i="5"/>
  <c r="X903" i="5" s="1"/>
  <c r="V904" i="5"/>
  <c r="E904" i="5"/>
  <c r="V905" i="5"/>
  <c r="E905" i="5"/>
  <c r="V906" i="5"/>
  <c r="E906" i="5"/>
  <c r="V907" i="5"/>
  <c r="E907" i="5"/>
  <c r="V908" i="5"/>
  <c r="E908" i="5"/>
  <c r="V909" i="5"/>
  <c r="E909" i="5"/>
  <c r="X909" i="5" s="1"/>
  <c r="V910" i="5"/>
  <c r="E910" i="5"/>
  <c r="V911" i="5"/>
  <c r="E911" i="5"/>
  <c r="V912" i="5"/>
  <c r="E912" i="5"/>
  <c r="V913" i="5"/>
  <c r="E913" i="5"/>
  <c r="V914" i="5"/>
  <c r="E914" i="5"/>
  <c r="X914" i="5" s="1"/>
  <c r="V915" i="5"/>
  <c r="E915" i="5"/>
  <c r="V916" i="5"/>
  <c r="E916" i="5"/>
  <c r="V917" i="5"/>
  <c r="E917" i="5"/>
  <c r="V918" i="5"/>
  <c r="E918" i="5"/>
  <c r="V919" i="5"/>
  <c r="E919" i="5"/>
  <c r="X919" i="5" s="1"/>
  <c r="V920" i="5"/>
  <c r="E920" i="5"/>
  <c r="X920" i="5" s="1"/>
  <c r="V921" i="5"/>
  <c r="E921" i="5"/>
  <c r="X921" i="5" s="1"/>
  <c r="V922" i="5"/>
  <c r="E922" i="5"/>
  <c r="V923" i="5"/>
  <c r="E923" i="5"/>
  <c r="V924" i="5"/>
  <c r="E924" i="5"/>
  <c r="V925" i="5"/>
  <c r="E925" i="5"/>
  <c r="X925" i="5" s="1"/>
  <c r="V926" i="5"/>
  <c r="E926" i="5"/>
  <c r="X926" i="5" s="1"/>
  <c r="V927" i="5"/>
  <c r="E927" i="5"/>
  <c r="X927" i="5" s="1"/>
  <c r="V928" i="5"/>
  <c r="E928" i="5"/>
  <c r="V929" i="5"/>
  <c r="E929" i="5"/>
  <c r="V930" i="5"/>
  <c r="E930" i="5"/>
  <c r="V931" i="5"/>
  <c r="E931" i="5"/>
  <c r="X931" i="5" s="1"/>
  <c r="V932" i="5"/>
  <c r="E932" i="5"/>
  <c r="X932" i="5" s="1"/>
  <c r="V933" i="5"/>
  <c r="E933" i="5"/>
  <c r="V934" i="5"/>
  <c r="E934" i="5"/>
  <c r="V935" i="5"/>
  <c r="E935" i="5"/>
  <c r="V936" i="5"/>
  <c r="E936" i="5"/>
  <c r="V937" i="5"/>
  <c r="E937" i="5"/>
  <c r="X937" i="5" s="1"/>
  <c r="V938" i="5"/>
  <c r="E938" i="5"/>
  <c r="X938" i="5" s="1"/>
  <c r="V939" i="5"/>
  <c r="E939" i="5"/>
  <c r="X939" i="5" s="1"/>
  <c r="V940" i="5"/>
  <c r="E940" i="5"/>
  <c r="V941" i="5"/>
  <c r="E941" i="5"/>
  <c r="V942" i="5"/>
  <c r="E942" i="5"/>
  <c r="V943" i="5"/>
  <c r="E943" i="5"/>
  <c r="X943" i="5" s="1"/>
  <c r="V944" i="5"/>
  <c r="E944" i="5"/>
  <c r="X944" i="5" s="1"/>
  <c r="V945" i="5"/>
  <c r="E945" i="5"/>
  <c r="V946" i="5"/>
  <c r="E946" i="5"/>
  <c r="V947" i="5"/>
  <c r="E947" i="5"/>
  <c r="V948" i="5"/>
  <c r="E948" i="5"/>
  <c r="V949" i="5"/>
  <c r="E949" i="5"/>
  <c r="V950" i="5"/>
  <c r="E950" i="5"/>
  <c r="X950" i="5" s="1"/>
  <c r="V951" i="5"/>
  <c r="E951" i="5"/>
  <c r="X951" i="5" s="1"/>
  <c r="V952" i="5"/>
  <c r="E952" i="5"/>
  <c r="V953" i="5"/>
  <c r="E953" i="5"/>
  <c r="V954" i="5"/>
  <c r="E954" i="5"/>
  <c r="X954" i="5" s="1"/>
  <c r="V955" i="5"/>
  <c r="E955" i="5"/>
  <c r="V956" i="5"/>
  <c r="E956" i="5"/>
  <c r="X956" i="5" s="1"/>
  <c r="V957" i="5"/>
  <c r="E957" i="5"/>
  <c r="X957" i="5" s="1"/>
  <c r="V958" i="5"/>
  <c r="E958" i="5"/>
  <c r="V959" i="5"/>
  <c r="E959" i="5"/>
  <c r="V960" i="5"/>
  <c r="E960" i="5"/>
  <c r="V961" i="5"/>
  <c r="E961" i="5"/>
  <c r="V962" i="5"/>
  <c r="E962" i="5"/>
  <c r="X962" i="5" s="1"/>
  <c r="V963" i="5"/>
  <c r="E963" i="5"/>
  <c r="X963" i="5" s="1"/>
  <c r="V964" i="5"/>
  <c r="E964" i="5"/>
  <c r="V965" i="5"/>
  <c r="E965" i="5"/>
  <c r="V966" i="5"/>
  <c r="E966" i="5"/>
  <c r="X966" i="5" s="1"/>
  <c r="V967" i="5"/>
  <c r="E967" i="5"/>
  <c r="V968" i="5"/>
  <c r="E968" i="5"/>
  <c r="X968" i="5" s="1"/>
  <c r="V969" i="5"/>
  <c r="E969" i="5"/>
  <c r="X969" i="5" s="1"/>
  <c r="V970" i="5"/>
  <c r="E970" i="5"/>
  <c r="V971" i="5"/>
  <c r="E971" i="5"/>
  <c r="V972" i="5"/>
  <c r="E972" i="5"/>
  <c r="V973" i="5"/>
  <c r="E973" i="5"/>
  <c r="X973" i="5" s="1"/>
  <c r="V974" i="5"/>
  <c r="E974" i="5"/>
  <c r="X974" i="5" s="1"/>
  <c r="V975" i="5"/>
  <c r="E975" i="5"/>
  <c r="V976" i="5"/>
  <c r="E976" i="5"/>
  <c r="V977" i="5"/>
  <c r="E977" i="5"/>
  <c r="V978" i="5"/>
  <c r="E978" i="5"/>
  <c r="V979" i="5"/>
  <c r="E979" i="5"/>
  <c r="V980" i="5"/>
  <c r="E980" i="5"/>
  <c r="X980" i="5" s="1"/>
  <c r="V981" i="5"/>
  <c r="E981" i="5"/>
  <c r="X981" i="5" s="1"/>
  <c r="V982" i="5"/>
  <c r="E982" i="5"/>
  <c r="V983" i="5"/>
  <c r="E983" i="5"/>
  <c r="V984" i="5"/>
  <c r="E984" i="5"/>
  <c r="V985" i="5"/>
  <c r="E985" i="5"/>
  <c r="V986" i="5"/>
  <c r="E986" i="5"/>
  <c r="X986" i="5" s="1"/>
  <c r="V987" i="5"/>
  <c r="E987" i="5"/>
  <c r="X987" i="5" s="1"/>
  <c r="V988" i="5"/>
  <c r="E988" i="5"/>
  <c r="V989" i="5"/>
  <c r="E989" i="5"/>
  <c r="V990" i="5"/>
  <c r="E990" i="5"/>
  <c r="V991" i="5"/>
  <c r="E991" i="5"/>
  <c r="V992" i="5"/>
  <c r="E992" i="5"/>
  <c r="X992" i="5" s="1"/>
  <c r="V993" i="5"/>
  <c r="E993" i="5"/>
  <c r="X993" i="5" s="1"/>
  <c r="V994" i="5"/>
  <c r="E994" i="5"/>
  <c r="V995" i="5"/>
  <c r="E995" i="5"/>
  <c r="V996" i="5"/>
  <c r="E996" i="5"/>
  <c r="V997" i="5"/>
  <c r="E997" i="5"/>
  <c r="V998" i="5"/>
  <c r="E998" i="5"/>
  <c r="X998" i="5" s="1"/>
  <c r="V999" i="5"/>
  <c r="E999" i="5"/>
  <c r="X999" i="5" s="1"/>
  <c r="V1000" i="5"/>
  <c r="E1000" i="5"/>
  <c r="V1001" i="5"/>
  <c r="E1001" i="5"/>
  <c r="V1002" i="5"/>
  <c r="E1002" i="5"/>
  <c r="V1003" i="5"/>
  <c r="E1003" i="5"/>
  <c r="V1004" i="5"/>
  <c r="E1004" i="5"/>
  <c r="X1004" i="5" s="1"/>
  <c r="V1005" i="5"/>
  <c r="E1005" i="5"/>
  <c r="V1006" i="5"/>
  <c r="E1006" i="5"/>
  <c r="V1007" i="5"/>
  <c r="E1007" i="5"/>
  <c r="V1008" i="5"/>
  <c r="E1008" i="5"/>
  <c r="V1009" i="5"/>
  <c r="E1009" i="5"/>
  <c r="X1009" i="5" s="1"/>
  <c r="V1010" i="5"/>
  <c r="E1010" i="5"/>
  <c r="X1010" i="5" s="1"/>
  <c r="V1011" i="5"/>
  <c r="E1011" i="5"/>
  <c r="X1011" i="5" s="1"/>
  <c r="V1012" i="5"/>
  <c r="E1012" i="5"/>
  <c r="V1013" i="5"/>
  <c r="E1013" i="5"/>
  <c r="V1014" i="5"/>
  <c r="E1014" i="5"/>
  <c r="V1015" i="5"/>
  <c r="E1015" i="5"/>
  <c r="V1016" i="5"/>
  <c r="E1016" i="5"/>
  <c r="X1016" i="5" s="1"/>
  <c r="V1017" i="5"/>
  <c r="E1017" i="5"/>
  <c r="X1017" i="5" s="1"/>
  <c r="V1018" i="5"/>
  <c r="E1018" i="5"/>
  <c r="V1019" i="5"/>
  <c r="E1019" i="5"/>
  <c r="V1020" i="5"/>
  <c r="E1020" i="5"/>
  <c r="V1021" i="5"/>
  <c r="E1021" i="5"/>
  <c r="V1022" i="5"/>
  <c r="E1022" i="5"/>
  <c r="X1022" i="5" s="1"/>
  <c r="V1023" i="5"/>
  <c r="E1023" i="5"/>
  <c r="X1023" i="5" s="1"/>
  <c r="V1024" i="5"/>
  <c r="E1024" i="5"/>
  <c r="V1025" i="5"/>
  <c r="E1025" i="5"/>
  <c r="V1026" i="5"/>
  <c r="E1026" i="5"/>
  <c r="V1027" i="5"/>
  <c r="E1027" i="5"/>
  <c r="X1027" i="5" s="1"/>
  <c r="V1028" i="5"/>
  <c r="E1028" i="5"/>
  <c r="X1028" i="5" s="1"/>
  <c r="V1029" i="5"/>
  <c r="E1029" i="5"/>
  <c r="X1029" i="5" s="1"/>
  <c r="V1030" i="5"/>
  <c r="E1030" i="5"/>
  <c r="V1031" i="5"/>
  <c r="E1031" i="5"/>
  <c r="V1032" i="5"/>
  <c r="E1032" i="5"/>
  <c r="V1033" i="5"/>
  <c r="E1033" i="5"/>
  <c r="V1034" i="5"/>
  <c r="E1034" i="5"/>
  <c r="X1034" i="5" s="1"/>
  <c r="V1035" i="5"/>
  <c r="E1035" i="5"/>
  <c r="V1036" i="5"/>
  <c r="E1036" i="5"/>
  <c r="V1037" i="5"/>
  <c r="E1037" i="5"/>
  <c r="V1038" i="5"/>
  <c r="E1038" i="5"/>
  <c r="V1039" i="5"/>
  <c r="E1039" i="5"/>
  <c r="V1040" i="5"/>
  <c r="E1040" i="5"/>
  <c r="X1040" i="5" s="1"/>
  <c r="V1041" i="5"/>
  <c r="E1041" i="5"/>
  <c r="X1041" i="5" s="1"/>
  <c r="V1042" i="5"/>
  <c r="E1042" i="5"/>
  <c r="V1043" i="5"/>
  <c r="E1043" i="5"/>
  <c r="V1044" i="5"/>
  <c r="E1044" i="5"/>
  <c r="V1045" i="5"/>
  <c r="E1045" i="5"/>
  <c r="V1046" i="5"/>
  <c r="E1046" i="5"/>
  <c r="X1046" i="5" s="1"/>
  <c r="V1047" i="5"/>
  <c r="E1047" i="5"/>
  <c r="V1048" i="5"/>
  <c r="E1048" i="5"/>
  <c r="V1049" i="5"/>
  <c r="E1049" i="5"/>
  <c r="V1050" i="5"/>
  <c r="E1050" i="5"/>
  <c r="V1051" i="5"/>
  <c r="E1051" i="5"/>
  <c r="V1052" i="5"/>
  <c r="E1052" i="5"/>
  <c r="X1052" i="5" s="1"/>
  <c r="V1053" i="5"/>
  <c r="E1053" i="5"/>
  <c r="V1054" i="5"/>
  <c r="E1054" i="5"/>
  <c r="V1055" i="5"/>
  <c r="E1055" i="5"/>
  <c r="V1056" i="5"/>
  <c r="E1056" i="5"/>
  <c r="V1057" i="5"/>
  <c r="E1057" i="5"/>
  <c r="X1057" i="5" s="1"/>
  <c r="V1058" i="5"/>
  <c r="E1058" i="5"/>
  <c r="X1058" i="5" s="1"/>
  <c r="V1059" i="5"/>
  <c r="E1059" i="5"/>
  <c r="X1059" i="5" s="1"/>
  <c r="V1060" i="5"/>
  <c r="E1060" i="5"/>
  <c r="V1061" i="5"/>
  <c r="E1061" i="5"/>
  <c r="X1061" i="5" s="1"/>
  <c r="V1062" i="5"/>
  <c r="E1062" i="5"/>
  <c r="V1063" i="5"/>
  <c r="E1063" i="5"/>
  <c r="X1063" i="5" s="1"/>
  <c r="V1064" i="5"/>
  <c r="E1064" i="5"/>
  <c r="X1064" i="5" s="1"/>
  <c r="V1065" i="5"/>
  <c r="E1065" i="5"/>
  <c r="V1066" i="5"/>
  <c r="E1066" i="5"/>
  <c r="V1067" i="5"/>
  <c r="E1067" i="5"/>
  <c r="V1068" i="5"/>
  <c r="E1068" i="5"/>
  <c r="V1069" i="5"/>
  <c r="E1069" i="5"/>
  <c r="X1069" i="5" s="1"/>
  <c r="V1070" i="5"/>
  <c r="E1070" i="5"/>
  <c r="X1070" i="5" s="1"/>
  <c r="V1071" i="5"/>
  <c r="E1071" i="5"/>
  <c r="X1071" i="5" s="1"/>
  <c r="V1072" i="5"/>
  <c r="E1072" i="5"/>
  <c r="V1073" i="5"/>
  <c r="E1073" i="5"/>
  <c r="V1074" i="5"/>
  <c r="E1074" i="5"/>
  <c r="V1075" i="5"/>
  <c r="E1075" i="5"/>
  <c r="X1075" i="5" s="1"/>
  <c r="V1076" i="5"/>
  <c r="E1076" i="5"/>
  <c r="X1076" i="5" s="1"/>
  <c r="V1077" i="5"/>
  <c r="E1077" i="5"/>
  <c r="X1077" i="5" s="1"/>
  <c r="V1078" i="5"/>
  <c r="E1078" i="5"/>
  <c r="V1079" i="5"/>
  <c r="E1079" i="5"/>
  <c r="V1080" i="5"/>
  <c r="E1080" i="5"/>
  <c r="V1081" i="5"/>
  <c r="E1081" i="5"/>
  <c r="V1082" i="5"/>
  <c r="E1082" i="5"/>
  <c r="X1082" i="5" s="1"/>
  <c r="V1083" i="5"/>
  <c r="E1083" i="5"/>
  <c r="X1083" i="5" s="1"/>
  <c r="V1084" i="5"/>
  <c r="E1084" i="5"/>
  <c r="V1085" i="5"/>
  <c r="E1085" i="5"/>
  <c r="X1085" i="5" s="1"/>
  <c r="V1086" i="5"/>
  <c r="E1086" i="5"/>
  <c r="V1087" i="5"/>
  <c r="E1087" i="5"/>
  <c r="X1087" i="5" s="1"/>
  <c r="V1088" i="5"/>
  <c r="E1088" i="5"/>
  <c r="X1088" i="5" s="1"/>
  <c r="V1089" i="5"/>
  <c r="E1089" i="5"/>
  <c r="X1089" i="5" s="1"/>
  <c r="V1090" i="5"/>
  <c r="E1090" i="5"/>
  <c r="V1091" i="5"/>
  <c r="E1091" i="5"/>
  <c r="X1091" i="5" s="1"/>
  <c r="V1092" i="5"/>
  <c r="E1092" i="5"/>
  <c r="V1093" i="5"/>
  <c r="E1093" i="5"/>
  <c r="X1093" i="5" s="1"/>
  <c r="V1094" i="5"/>
  <c r="E1094" i="5"/>
  <c r="X1094" i="5" s="1"/>
  <c r="V1095" i="5"/>
  <c r="E1095" i="5"/>
  <c r="X1095" i="5" s="1"/>
  <c r="V1096" i="5"/>
  <c r="E1096" i="5"/>
  <c r="V1097" i="5"/>
  <c r="E1097" i="5"/>
  <c r="V1098" i="5"/>
  <c r="E1098" i="5"/>
  <c r="V1099" i="5"/>
  <c r="E1099" i="5"/>
  <c r="X1099" i="5" s="1"/>
  <c r="V1100" i="5"/>
  <c r="E1100" i="5"/>
  <c r="X1100" i="5" s="1"/>
  <c r="V1101" i="5"/>
  <c r="E1101" i="5"/>
  <c r="X1101" i="5" s="1"/>
  <c r="V1102" i="5"/>
  <c r="E1102" i="5"/>
  <c r="V1103" i="5"/>
  <c r="E1103" i="5"/>
  <c r="V1104" i="5"/>
  <c r="E1104" i="5"/>
  <c r="V1105" i="5"/>
  <c r="E1105" i="5"/>
  <c r="X1105" i="5" s="1"/>
  <c r="V1106" i="5"/>
  <c r="E1106" i="5"/>
  <c r="X1106" i="5" s="1"/>
  <c r="V1107" i="5"/>
  <c r="E1107" i="5"/>
  <c r="V1108" i="5"/>
  <c r="E1108" i="5"/>
  <c r="V1109" i="5"/>
  <c r="E1109" i="5"/>
  <c r="X1109" i="5" s="1"/>
  <c r="V1110" i="5"/>
  <c r="E1110" i="5"/>
  <c r="V1111" i="5"/>
  <c r="E1111" i="5"/>
  <c r="V1112" i="5"/>
  <c r="E1112" i="5"/>
  <c r="X1112" i="5" s="1"/>
  <c r="V1113" i="5"/>
  <c r="E1113" i="5"/>
  <c r="X1113" i="5" s="1"/>
  <c r="V1114" i="5"/>
  <c r="E1114" i="5"/>
  <c r="V1115" i="5"/>
  <c r="E1115" i="5"/>
  <c r="V1116" i="5"/>
  <c r="E1116" i="5"/>
  <c r="V1117" i="5"/>
  <c r="E1117" i="5"/>
  <c r="V1118" i="5"/>
  <c r="E1118" i="5"/>
  <c r="X1118" i="5" s="1"/>
  <c r="V1119" i="5"/>
  <c r="E1119" i="5"/>
  <c r="X1119" i="5" s="1"/>
  <c r="V1120" i="5"/>
  <c r="E1120" i="5"/>
  <c r="V1121" i="5"/>
  <c r="E1121" i="5"/>
  <c r="X1121" i="5" s="1"/>
  <c r="V1122" i="5"/>
  <c r="E1122" i="5"/>
  <c r="V1123" i="5"/>
  <c r="E1123" i="5"/>
  <c r="V1124" i="5"/>
  <c r="E1124" i="5"/>
  <c r="V1125" i="5"/>
  <c r="E1125" i="5"/>
  <c r="X1125" i="5" s="1"/>
  <c r="V1126" i="5"/>
  <c r="E1126" i="5"/>
  <c r="V1127" i="5"/>
  <c r="E1127" i="5"/>
  <c r="V1128" i="5"/>
  <c r="E1128" i="5"/>
  <c r="V1129" i="5"/>
  <c r="E1129" i="5"/>
  <c r="V1130" i="5"/>
  <c r="E1130" i="5"/>
  <c r="X1130" i="5" s="1"/>
  <c r="V1131" i="5"/>
  <c r="E1131" i="5"/>
  <c r="X1131" i="5" s="1"/>
  <c r="V1132" i="5"/>
  <c r="E1132" i="5"/>
  <c r="V1133" i="5"/>
  <c r="E1133" i="5"/>
  <c r="V1134" i="5"/>
  <c r="E1134" i="5"/>
  <c r="V1135" i="5"/>
  <c r="E1135" i="5"/>
  <c r="X1135" i="5" s="1"/>
  <c r="V1136" i="5"/>
  <c r="E1136" i="5"/>
  <c r="X1136" i="5" s="1"/>
  <c r="V1137" i="5"/>
  <c r="E1137" i="5"/>
  <c r="X1137" i="5" s="1"/>
  <c r="V1138" i="5"/>
  <c r="E1138" i="5"/>
  <c r="V1139" i="5"/>
  <c r="E1139" i="5"/>
  <c r="V1140" i="5"/>
  <c r="E1140" i="5"/>
  <c r="V1141" i="5"/>
  <c r="E1141" i="5"/>
  <c r="V1142" i="5"/>
  <c r="E1142" i="5"/>
  <c r="X1142" i="5" s="1"/>
  <c r="V1143" i="5"/>
  <c r="E1143" i="5"/>
  <c r="V1144" i="5"/>
  <c r="E1144" i="5"/>
  <c r="V1145" i="5"/>
  <c r="E1145" i="5"/>
  <c r="X1145" i="5" s="1"/>
  <c r="V1146" i="5"/>
  <c r="E1146" i="5"/>
  <c r="V1147" i="5"/>
  <c r="E1147" i="5"/>
  <c r="X1147" i="5" s="1"/>
  <c r="V1148" i="5"/>
  <c r="E1148" i="5"/>
  <c r="X1148" i="5" s="1"/>
  <c r="V1149" i="5"/>
  <c r="E1149" i="5"/>
  <c r="X1149" i="5" s="1"/>
  <c r="V1150" i="5"/>
  <c r="E1150" i="5"/>
  <c r="V1151" i="5"/>
  <c r="E1151" i="5"/>
  <c r="X1151" i="5" s="1"/>
  <c r="V1152" i="5"/>
  <c r="E1152" i="5"/>
  <c r="V1153" i="5"/>
  <c r="E1153" i="5"/>
  <c r="V1154" i="5"/>
  <c r="E1154" i="5"/>
  <c r="X1154" i="5" s="1"/>
  <c r="V1155" i="5"/>
  <c r="E1155" i="5"/>
  <c r="X1155" i="5" s="1"/>
  <c r="V1156" i="5"/>
  <c r="E1156" i="5"/>
  <c r="V1157" i="5"/>
  <c r="E1157" i="5"/>
  <c r="X1157" i="5" s="1"/>
  <c r="V1158" i="5"/>
  <c r="E1158" i="5"/>
  <c r="V1159" i="5"/>
  <c r="E1159" i="5"/>
  <c r="V1160" i="5"/>
  <c r="E1160" i="5"/>
  <c r="X1160" i="5" s="1"/>
  <c r="V1161" i="5"/>
  <c r="E1161" i="5"/>
  <c r="X1161" i="5" s="1"/>
  <c r="V1162" i="5"/>
  <c r="E1162" i="5"/>
  <c r="V1163" i="5"/>
  <c r="E1163" i="5"/>
  <c r="V1164" i="5"/>
  <c r="E1164" i="5"/>
  <c r="V1165" i="5"/>
  <c r="E1165" i="5"/>
  <c r="V1166" i="5"/>
  <c r="E1166" i="5"/>
  <c r="X1166" i="5" s="1"/>
  <c r="V1167" i="5"/>
  <c r="E1167" i="5"/>
  <c r="X1167" i="5" s="1"/>
  <c r="V1168" i="5"/>
  <c r="E1168" i="5"/>
  <c r="V1169" i="5"/>
  <c r="E1169" i="5"/>
  <c r="V1170" i="5"/>
  <c r="E1170" i="5"/>
  <c r="V1171" i="5"/>
  <c r="E1171" i="5"/>
  <c r="V1172" i="5"/>
  <c r="E1172" i="5"/>
  <c r="X1172" i="5" s="1"/>
  <c r="V1173" i="5"/>
  <c r="E1173" i="5"/>
  <c r="X1173" i="5" s="1"/>
  <c r="V1174" i="5"/>
  <c r="E1174" i="5"/>
  <c r="V1175" i="5"/>
  <c r="E1175" i="5"/>
  <c r="V1176" i="5"/>
  <c r="E1176" i="5"/>
  <c r="V1177" i="5"/>
  <c r="E1177" i="5"/>
  <c r="X1177" i="5" s="1"/>
  <c r="V1178" i="5"/>
  <c r="E1178" i="5"/>
  <c r="X1178" i="5" s="1"/>
  <c r="V1179" i="5"/>
  <c r="E1179" i="5"/>
  <c r="X1179" i="5" s="1"/>
  <c r="V1180" i="5"/>
  <c r="E1180" i="5"/>
  <c r="V1181" i="5"/>
  <c r="E1181" i="5"/>
  <c r="X1181" i="5" s="1"/>
  <c r="V1182" i="5"/>
  <c r="E1182" i="5"/>
  <c r="V1183" i="5"/>
  <c r="E1183" i="5"/>
  <c r="V1184" i="5"/>
  <c r="E1184" i="5"/>
  <c r="X1184" i="5" s="1"/>
  <c r="V1185" i="5"/>
  <c r="E1185" i="5"/>
  <c r="V1186" i="5"/>
  <c r="E1186" i="5"/>
  <c r="V1187" i="5"/>
  <c r="E1187" i="5"/>
  <c r="X1187" i="5" s="1"/>
  <c r="V1188" i="5"/>
  <c r="E1188" i="5"/>
  <c r="V1189" i="5"/>
  <c r="E1189" i="5"/>
  <c r="V1190" i="5"/>
  <c r="E1190" i="5"/>
  <c r="X1190" i="5" s="1"/>
  <c r="V1191" i="5"/>
  <c r="E1191" i="5"/>
  <c r="X1191" i="5" s="1"/>
  <c r="V1192" i="5"/>
  <c r="E1192" i="5"/>
  <c r="V1193" i="5"/>
  <c r="E1193" i="5"/>
  <c r="X1193" i="5" s="1"/>
  <c r="V1194" i="5"/>
  <c r="E1194" i="5"/>
  <c r="V1195" i="5"/>
  <c r="E1195" i="5"/>
  <c r="V1196" i="5"/>
  <c r="E1196" i="5"/>
  <c r="V1197" i="5"/>
  <c r="E1197" i="5"/>
  <c r="X1197" i="5" s="1"/>
  <c r="V1198" i="5"/>
  <c r="E1198" i="5"/>
  <c r="V1199" i="5"/>
  <c r="E1199" i="5"/>
  <c r="X1199" i="5" s="1"/>
  <c r="V1200" i="5"/>
  <c r="E1200" i="5"/>
  <c r="V1201" i="5"/>
  <c r="E1201" i="5"/>
  <c r="X1201" i="5" s="1"/>
  <c r="V1202" i="5"/>
  <c r="E1202" i="5"/>
  <c r="X1202" i="5" s="1"/>
  <c r="V1203" i="5"/>
  <c r="E1203" i="5"/>
  <c r="V1204" i="5"/>
  <c r="E1204" i="5"/>
  <c r="V1205" i="5"/>
  <c r="E1205" i="5"/>
  <c r="V1206" i="5"/>
  <c r="E1206" i="5"/>
  <c r="V1207" i="5"/>
  <c r="E1207" i="5"/>
  <c r="V1208" i="5"/>
  <c r="E1208" i="5"/>
  <c r="X1208" i="5" s="1"/>
  <c r="V1209" i="5"/>
  <c r="E1209" i="5"/>
  <c r="V1210" i="5"/>
  <c r="E1210" i="5"/>
  <c r="V1211" i="5"/>
  <c r="E1211" i="5"/>
  <c r="X1211" i="5" s="1"/>
  <c r="V1212" i="5"/>
  <c r="E1212" i="5"/>
  <c r="V1213" i="5"/>
  <c r="E1213" i="5"/>
  <c r="X1213" i="5" s="1"/>
  <c r="V1214" i="5"/>
  <c r="E1214" i="5"/>
  <c r="X1214" i="5" s="1"/>
  <c r="V1215" i="5"/>
  <c r="E1215" i="5"/>
  <c r="V1216" i="5"/>
  <c r="E1216" i="5"/>
  <c r="V1217" i="5"/>
  <c r="E1217" i="5"/>
  <c r="X1217" i="5" s="1"/>
  <c r="V1218" i="5"/>
  <c r="E1218" i="5"/>
  <c r="V1219" i="5"/>
  <c r="E1219" i="5"/>
  <c r="X1219" i="5" s="1"/>
  <c r="V1220" i="5"/>
  <c r="E1220" i="5"/>
  <c r="X1220" i="5" s="1"/>
  <c r="V1221" i="5"/>
  <c r="E1221" i="5"/>
  <c r="X1221" i="5" s="1"/>
  <c r="V1222" i="5"/>
  <c r="E1222" i="5"/>
  <c r="V1223" i="5"/>
  <c r="E1223" i="5"/>
  <c r="V1224" i="5"/>
  <c r="E1224" i="5"/>
  <c r="V1225" i="5"/>
  <c r="E1225" i="5"/>
  <c r="X1225" i="5" s="1"/>
  <c r="V1226" i="5"/>
  <c r="E1226" i="5"/>
  <c r="X1226" i="5" s="1"/>
  <c r="V1227" i="5"/>
  <c r="E1227" i="5"/>
  <c r="X1227" i="5" s="1"/>
  <c r="V1228" i="5"/>
  <c r="E1228" i="5"/>
  <c r="V1229" i="5"/>
  <c r="E1229" i="5"/>
  <c r="X1229" i="5" s="1"/>
  <c r="V1230" i="5"/>
  <c r="E1230" i="5"/>
  <c r="V1231" i="5"/>
  <c r="E1231" i="5"/>
  <c r="V1232" i="5"/>
  <c r="E1232" i="5"/>
  <c r="X1232" i="5" s="1"/>
  <c r="V1233" i="5"/>
  <c r="E1233" i="5"/>
  <c r="X1233" i="5" s="1"/>
  <c r="V1234" i="5"/>
  <c r="E1234" i="5"/>
  <c r="V1235" i="5"/>
  <c r="E1235" i="5"/>
  <c r="V1236" i="5"/>
  <c r="E1236" i="5"/>
  <c r="X1236" i="5" s="1"/>
  <c r="V1237" i="5"/>
  <c r="E1237" i="5"/>
  <c r="V1238" i="5"/>
  <c r="E1238" i="5"/>
  <c r="X1238" i="5" s="1"/>
  <c r="V1239" i="5"/>
  <c r="E1239" i="5"/>
  <c r="V1240" i="5"/>
  <c r="E1240" i="5"/>
  <c r="V1241" i="5"/>
  <c r="E1241" i="5"/>
  <c r="V1242" i="5"/>
  <c r="E1242" i="5"/>
  <c r="V1243" i="5"/>
  <c r="E1243" i="5"/>
  <c r="V1244" i="5"/>
  <c r="E1244" i="5"/>
  <c r="X1244" i="5" s="1"/>
  <c r="V1245" i="5"/>
  <c r="E1245" i="5"/>
  <c r="X1245" i="5" s="1"/>
  <c r="V1246" i="5"/>
  <c r="E1246" i="5"/>
  <c r="V1247" i="5"/>
  <c r="E1247" i="5"/>
  <c r="V1248" i="5"/>
  <c r="E1248" i="5"/>
  <c r="V1249" i="5"/>
  <c r="E1249" i="5"/>
  <c r="X1249" i="5" s="1"/>
  <c r="V1250" i="5"/>
  <c r="E1250" i="5"/>
  <c r="X1250" i="5" s="1"/>
  <c r="V1251" i="5"/>
  <c r="E1251" i="5"/>
  <c r="V1252" i="5"/>
  <c r="E1252" i="5"/>
  <c r="V1253" i="5"/>
  <c r="E1253" i="5"/>
  <c r="V1254" i="5"/>
  <c r="E1254" i="5"/>
  <c r="V1255" i="5"/>
  <c r="E1255" i="5"/>
  <c r="V1256" i="5"/>
  <c r="E1256" i="5"/>
  <c r="X1256" i="5" s="1"/>
  <c r="V1257" i="5"/>
  <c r="E1257" i="5"/>
  <c r="X1257" i="5" s="1"/>
  <c r="V1258" i="5"/>
  <c r="E1258" i="5"/>
  <c r="V1259" i="5"/>
  <c r="E1259" i="5"/>
  <c r="X1259" i="5" s="1"/>
  <c r="V1260" i="5"/>
  <c r="E1260" i="5"/>
  <c r="V1261" i="5"/>
  <c r="E1261" i="5"/>
  <c r="X1261" i="5" s="1"/>
  <c r="V1262" i="5"/>
  <c r="E1262" i="5"/>
  <c r="V1263" i="5"/>
  <c r="E1263" i="5"/>
  <c r="X1263" i="5" s="1"/>
  <c r="V1264" i="5"/>
  <c r="E1264" i="5"/>
  <c r="V1265" i="5"/>
  <c r="E1265" i="5"/>
  <c r="V1266" i="5"/>
  <c r="E1266" i="5"/>
  <c r="V1267" i="5"/>
  <c r="E1267" i="5"/>
  <c r="V1268" i="5"/>
  <c r="E1268" i="5"/>
  <c r="X1268" i="5" s="1"/>
  <c r="V1269" i="5"/>
  <c r="E1269" i="5"/>
  <c r="X1269" i="5" s="1"/>
  <c r="V1270" i="5"/>
  <c r="E1270" i="5"/>
  <c r="V1271" i="5"/>
  <c r="E1271" i="5"/>
  <c r="X1271" i="5" s="1"/>
  <c r="V1272" i="5"/>
  <c r="E1272" i="5"/>
  <c r="V1273" i="5"/>
  <c r="E1273" i="5"/>
  <c r="X1273" i="5" s="1"/>
  <c r="V1274" i="5"/>
  <c r="E1274" i="5"/>
  <c r="V1275" i="5"/>
  <c r="E1275" i="5"/>
  <c r="V1276" i="5"/>
  <c r="E1276" i="5"/>
  <c r="V1277" i="5"/>
  <c r="E1277" i="5"/>
  <c r="X1277" i="5" s="1"/>
  <c r="V1278" i="5"/>
  <c r="E1278" i="5"/>
  <c r="V1279" i="5"/>
  <c r="E1279" i="5"/>
  <c r="V1280" i="5"/>
  <c r="E1280" i="5"/>
  <c r="X1280" i="5" s="1"/>
  <c r="V1281" i="5"/>
  <c r="E1281" i="5"/>
  <c r="X1281" i="5" s="1"/>
  <c r="V1282" i="5"/>
  <c r="E1282" i="5"/>
  <c r="V1283" i="5"/>
  <c r="E1283" i="5"/>
  <c r="X1283" i="5" s="1"/>
  <c r="V1284" i="5"/>
  <c r="E1284" i="5"/>
  <c r="V1285" i="5"/>
  <c r="E1285" i="5"/>
  <c r="V1286" i="5"/>
  <c r="E1286" i="5"/>
  <c r="X1286" i="5" s="1"/>
  <c r="V1287" i="5"/>
  <c r="E1287" i="5"/>
  <c r="X1287" i="5" s="1"/>
  <c r="V1288" i="5"/>
  <c r="E1288" i="5"/>
  <c r="V1289" i="5"/>
  <c r="E1289" i="5"/>
  <c r="V1290" i="5"/>
  <c r="E1290" i="5"/>
  <c r="V1291" i="5"/>
  <c r="E1291" i="5"/>
  <c r="V1292" i="5"/>
  <c r="E1292" i="5"/>
  <c r="V1293" i="5"/>
  <c r="E1293" i="5"/>
  <c r="X1293" i="5" s="1"/>
  <c r="V1294" i="5"/>
  <c r="E1294" i="5"/>
  <c r="V1295" i="5"/>
  <c r="E1295" i="5"/>
  <c r="X1295" i="5" s="1"/>
  <c r="V1296" i="5"/>
  <c r="E1296" i="5"/>
  <c r="V1297" i="5"/>
  <c r="E1297" i="5"/>
  <c r="V1298" i="5"/>
  <c r="E1298" i="5"/>
  <c r="X1298" i="5" s="1"/>
  <c r="V1299" i="5"/>
  <c r="E1299" i="5"/>
  <c r="V1300" i="5"/>
  <c r="E1300" i="5"/>
  <c r="V1301" i="5"/>
  <c r="E1301" i="5"/>
  <c r="X1301" i="5" s="1"/>
  <c r="V1302" i="5"/>
  <c r="E1302" i="5"/>
  <c r="V1303" i="5"/>
  <c r="E1303" i="5"/>
  <c r="V1304" i="5"/>
  <c r="E1304" i="5"/>
  <c r="X1304" i="5" s="1"/>
  <c r="V1305" i="5"/>
  <c r="E1305" i="5"/>
  <c r="X1305" i="5" s="1"/>
  <c r="V1306" i="5"/>
  <c r="E1306" i="5"/>
  <c r="V1307" i="5"/>
  <c r="E1307" i="5"/>
  <c r="V1308" i="5"/>
  <c r="E1308" i="5"/>
  <c r="V1309" i="5"/>
  <c r="E1309" i="5"/>
  <c r="X1309" i="5" s="1"/>
  <c r="V1310" i="5"/>
  <c r="E1310" i="5"/>
  <c r="X1310" i="5" s="1"/>
  <c r="V1311" i="5"/>
  <c r="E1311" i="5"/>
  <c r="X1311" i="5" s="1"/>
  <c r="V1312" i="5"/>
  <c r="E1312" i="5"/>
  <c r="V1313" i="5"/>
  <c r="E1313" i="5"/>
  <c r="X1313" i="5" s="1"/>
  <c r="V1314" i="5"/>
  <c r="E1314" i="5"/>
  <c r="V1315" i="5"/>
  <c r="E1315" i="5"/>
  <c r="V1316" i="5"/>
  <c r="E1316" i="5"/>
  <c r="X1316" i="5" s="1"/>
  <c r="V1317" i="5"/>
  <c r="E1317" i="5"/>
  <c r="X1317" i="5" s="1"/>
  <c r="V1318" i="5"/>
  <c r="E1318" i="5"/>
  <c r="V1319" i="5"/>
  <c r="E1319" i="5"/>
  <c r="V1320" i="5"/>
  <c r="E1320" i="5"/>
  <c r="V1321" i="5"/>
  <c r="E1321" i="5"/>
  <c r="X1321" i="5" s="1"/>
  <c r="V1322" i="5"/>
  <c r="E1322" i="5"/>
  <c r="X1322" i="5" s="1"/>
  <c r="V1323" i="5"/>
  <c r="E1323" i="5"/>
  <c r="X1323" i="5" s="1"/>
  <c r="V1324" i="5"/>
  <c r="E1324" i="5"/>
  <c r="V1325" i="5"/>
  <c r="E1325" i="5"/>
  <c r="V1326" i="5"/>
  <c r="E1326" i="5"/>
  <c r="V1327" i="5"/>
  <c r="E1327" i="5"/>
  <c r="V1328" i="5"/>
  <c r="E1328" i="5"/>
  <c r="X1328" i="5" s="1"/>
  <c r="V1329" i="5"/>
  <c r="E1329" i="5"/>
  <c r="V1330" i="5"/>
  <c r="E1330" i="5"/>
  <c r="V1331" i="5"/>
  <c r="E1331" i="5"/>
  <c r="X1331" i="5" s="1"/>
  <c r="V1332" i="5"/>
  <c r="E1332" i="5"/>
  <c r="V1333" i="5"/>
  <c r="E1333" i="5"/>
  <c r="X1333" i="5" s="1"/>
  <c r="V1334" i="5"/>
  <c r="E1334" i="5"/>
  <c r="X1334" i="5" s="1"/>
  <c r="V1335" i="5"/>
  <c r="E1335" i="5"/>
  <c r="X1335" i="5" s="1"/>
  <c r="V1336" i="5"/>
  <c r="E1336" i="5"/>
  <c r="V1337" i="5"/>
  <c r="E1337" i="5"/>
  <c r="X1337" i="5" s="1"/>
  <c r="V1338" i="5"/>
  <c r="E1338" i="5"/>
  <c r="V1339" i="5"/>
  <c r="E1339" i="5"/>
  <c r="V1340" i="5"/>
  <c r="E1340" i="5"/>
  <c r="V1341" i="5"/>
  <c r="E1341" i="5"/>
  <c r="V1342" i="5"/>
  <c r="E1342" i="5"/>
  <c r="V1343" i="5"/>
  <c r="E1343" i="5"/>
  <c r="V1344" i="5"/>
  <c r="E1344" i="5"/>
  <c r="X1344" i="5" s="1"/>
  <c r="V1345" i="5"/>
  <c r="E1345" i="5"/>
  <c r="X1345" i="5" s="1"/>
  <c r="V1346" i="5"/>
  <c r="E1346" i="5"/>
  <c r="X1346" i="5" s="1"/>
  <c r="V1347" i="5"/>
  <c r="E1347" i="5"/>
  <c r="X1347" i="5" s="1"/>
  <c r="V1348" i="5"/>
  <c r="E1348" i="5"/>
  <c r="V1349" i="5"/>
  <c r="E1349" i="5"/>
  <c r="X1349" i="5" s="1"/>
  <c r="V1350" i="5"/>
  <c r="E1350" i="5"/>
  <c r="V1351" i="5"/>
  <c r="E1351" i="5"/>
  <c r="V1352" i="5"/>
  <c r="E1352" i="5"/>
  <c r="X1352" i="5" s="1"/>
  <c r="V1353" i="5"/>
  <c r="E1353" i="5"/>
  <c r="V1354" i="5"/>
  <c r="E1354" i="5"/>
  <c r="V1355" i="5"/>
  <c r="E1355" i="5"/>
  <c r="X1355" i="5" s="1"/>
  <c r="V1356" i="5"/>
  <c r="E1356" i="5"/>
  <c r="X1356" i="5" s="1"/>
  <c r="V1357" i="5"/>
  <c r="E1357" i="5"/>
  <c r="X1357" i="5" s="1"/>
  <c r="V1358" i="5"/>
  <c r="E1358" i="5"/>
  <c r="V1359" i="5"/>
  <c r="E1359" i="5"/>
  <c r="X1359" i="5" s="1"/>
  <c r="V1360" i="5"/>
  <c r="E1360" i="5"/>
  <c r="V1361" i="5"/>
  <c r="E1361" i="5"/>
  <c r="V1362" i="5"/>
  <c r="E1362" i="5"/>
  <c r="V1363" i="5"/>
  <c r="E1363" i="5"/>
  <c r="X1363" i="5" s="1"/>
  <c r="V1364" i="5"/>
  <c r="E1364" i="5"/>
  <c r="X1364" i="5" s="1"/>
  <c r="V1365" i="5"/>
  <c r="E1365" i="5"/>
  <c r="V1366" i="5"/>
  <c r="E1366" i="5"/>
  <c r="V1367" i="5"/>
  <c r="E1367" i="5"/>
  <c r="V1368" i="5"/>
  <c r="E1368" i="5"/>
  <c r="V1369" i="5"/>
  <c r="E1369" i="5"/>
  <c r="V1370" i="5"/>
  <c r="E1370" i="5"/>
  <c r="X1370" i="5" s="1"/>
  <c r="V1371" i="5"/>
  <c r="E1371" i="5"/>
  <c r="V1372" i="5"/>
  <c r="E1372" i="5"/>
  <c r="V1373" i="5"/>
  <c r="E1373" i="5"/>
  <c r="V1374" i="5"/>
  <c r="E1374" i="5"/>
  <c r="V1375" i="5"/>
  <c r="E1375" i="5"/>
  <c r="V1376" i="5"/>
  <c r="E1376" i="5"/>
  <c r="X1376" i="5" s="1"/>
  <c r="V1377" i="5"/>
  <c r="E1377" i="5"/>
  <c r="V1378" i="5"/>
  <c r="E1378" i="5"/>
  <c r="V1379" i="5"/>
  <c r="E1379" i="5"/>
  <c r="X1379" i="5" s="1"/>
  <c r="V1380" i="5"/>
  <c r="E1380" i="5"/>
  <c r="V1381" i="5"/>
  <c r="E1381" i="5"/>
  <c r="V1382" i="5"/>
  <c r="E1382" i="5"/>
  <c r="X1382" i="5" s="1"/>
  <c r="V1383" i="5"/>
  <c r="E1383" i="5"/>
  <c r="X1383" i="5" s="1"/>
  <c r="V1384" i="5"/>
  <c r="E1384" i="5"/>
  <c r="V1385" i="5"/>
  <c r="E1385" i="5"/>
  <c r="V1386" i="5"/>
  <c r="E1386" i="5"/>
  <c r="V1387" i="5"/>
  <c r="E1387" i="5"/>
  <c r="X1387" i="5" s="1"/>
  <c r="V1388" i="5"/>
  <c r="E1388" i="5"/>
  <c r="X1388" i="5" s="1"/>
  <c r="V1389" i="5"/>
  <c r="E1389" i="5"/>
  <c r="X1389" i="5" s="1"/>
  <c r="V1390" i="5"/>
  <c r="E1390" i="5"/>
  <c r="V1391" i="5"/>
  <c r="E1391" i="5"/>
  <c r="V1392" i="5"/>
  <c r="E1392" i="5"/>
  <c r="V1393" i="5"/>
  <c r="E1393" i="5"/>
  <c r="X1393" i="5" s="1"/>
  <c r="V1394" i="5"/>
  <c r="E1394" i="5"/>
  <c r="X1394" i="5" s="1"/>
  <c r="V1395" i="5"/>
  <c r="E1395" i="5"/>
  <c r="X1395" i="5" s="1"/>
  <c r="V1396" i="5"/>
  <c r="E1396" i="5"/>
  <c r="V1397" i="5"/>
  <c r="E1397" i="5"/>
  <c r="X1397" i="5" s="1"/>
  <c r="V1398" i="5"/>
  <c r="E1398" i="5"/>
  <c r="V1399" i="5"/>
  <c r="E1399" i="5"/>
  <c r="V1400" i="5"/>
  <c r="E1400" i="5"/>
  <c r="X1400" i="5" s="1"/>
  <c r="V1401" i="5"/>
  <c r="E1401" i="5"/>
  <c r="X1401" i="5" s="1"/>
  <c r="V1402" i="5"/>
  <c r="E1402" i="5"/>
  <c r="V1403" i="5"/>
  <c r="E1403" i="5"/>
  <c r="X1403" i="5" s="1"/>
  <c r="V1404" i="5"/>
  <c r="E1404" i="5"/>
  <c r="V1405" i="5"/>
  <c r="E1405" i="5"/>
  <c r="V1406" i="5"/>
  <c r="E1406" i="5"/>
  <c r="X1406" i="5" s="1"/>
  <c r="V1407" i="5"/>
  <c r="E1407" i="5"/>
  <c r="V1408" i="5"/>
  <c r="E1408" i="5"/>
  <c r="V1409" i="5"/>
  <c r="E1409" i="5"/>
  <c r="X1409" i="5" s="1"/>
  <c r="V1410" i="5"/>
  <c r="E1410" i="5"/>
  <c r="V1411" i="5"/>
  <c r="E1411" i="5"/>
  <c r="V1412" i="5"/>
  <c r="E1412" i="5"/>
  <c r="X1412" i="5" s="1"/>
  <c r="V1413" i="5"/>
  <c r="E1413" i="5"/>
  <c r="X1413" i="5" s="1"/>
  <c r="V1414" i="5"/>
  <c r="E1414" i="5"/>
  <c r="V1415" i="5"/>
  <c r="E1415" i="5"/>
  <c r="V1416" i="5"/>
  <c r="E1416" i="5"/>
  <c r="V1417" i="5"/>
  <c r="E1417" i="5"/>
  <c r="V1418" i="5"/>
  <c r="E1418" i="5"/>
  <c r="X1418" i="5" s="1"/>
  <c r="V1419" i="5"/>
  <c r="E1419" i="5"/>
  <c r="V1420" i="5"/>
  <c r="E1420" i="5"/>
  <c r="V1421" i="5"/>
  <c r="E1421" i="5"/>
  <c r="V1422" i="5"/>
  <c r="E1422" i="5"/>
  <c r="V1423" i="5"/>
  <c r="E1423" i="5"/>
  <c r="V1424" i="5"/>
  <c r="E1424" i="5"/>
  <c r="X1424" i="5" s="1"/>
  <c r="V1425" i="5"/>
  <c r="E1425" i="5"/>
  <c r="V1426" i="5"/>
  <c r="E1426" i="5"/>
  <c r="V1427" i="5"/>
  <c r="E1427" i="5"/>
  <c r="V1428" i="5"/>
  <c r="E1428" i="5"/>
  <c r="V1429" i="5"/>
  <c r="E1429" i="5"/>
  <c r="V1430" i="5"/>
  <c r="E1430" i="5"/>
  <c r="X1430" i="5" s="1"/>
  <c r="V1431" i="5"/>
  <c r="E1431" i="5"/>
  <c r="X1431" i="5" s="1"/>
  <c r="V1432" i="5"/>
  <c r="E1432" i="5"/>
  <c r="V1433" i="5"/>
  <c r="E1433" i="5"/>
  <c r="X1433" i="5" s="1"/>
  <c r="V1434" i="5"/>
  <c r="E1434" i="5"/>
  <c r="V1435" i="5"/>
  <c r="E1435" i="5"/>
  <c r="X1435" i="5" s="1"/>
  <c r="V1436" i="5"/>
  <c r="E1436" i="5"/>
  <c r="X1436" i="5" s="1"/>
  <c r="V1437" i="5"/>
  <c r="E1437" i="5"/>
  <c r="V1438" i="5"/>
  <c r="E1438" i="5"/>
  <c r="V1439" i="5"/>
  <c r="E1439" i="5"/>
  <c r="X1439" i="5" s="1"/>
  <c r="V1440" i="5"/>
  <c r="E1440" i="5"/>
  <c r="V1441" i="5"/>
  <c r="E1441" i="5"/>
  <c r="V1442" i="5"/>
  <c r="E1442" i="5"/>
  <c r="X1442" i="5" s="1"/>
  <c r="V1443" i="5"/>
  <c r="E1443" i="5"/>
  <c r="X1443" i="5" s="1"/>
  <c r="V1444" i="5"/>
  <c r="E1444" i="5"/>
  <c r="V1445" i="5"/>
  <c r="E1445" i="5"/>
  <c r="V1446" i="5"/>
  <c r="E1446" i="5"/>
  <c r="V1447" i="5"/>
  <c r="E1447" i="5"/>
  <c r="X1447" i="5" s="1"/>
  <c r="V1448" i="5"/>
  <c r="E1448" i="5"/>
  <c r="X1448" i="5" s="1"/>
  <c r="V1449" i="5"/>
  <c r="E1449" i="5"/>
  <c r="X1449" i="5" s="1"/>
  <c r="V1450" i="5"/>
  <c r="E1450" i="5"/>
  <c r="V1451" i="5"/>
  <c r="E1451" i="5"/>
  <c r="V1452" i="5"/>
  <c r="E1452" i="5"/>
  <c r="V1453" i="5"/>
  <c r="E1453" i="5"/>
  <c r="X1453" i="5" s="1"/>
  <c r="V1454" i="5"/>
  <c r="E1454" i="5"/>
  <c r="X1454" i="5" s="1"/>
  <c r="V1455" i="5"/>
  <c r="E1455" i="5"/>
  <c r="X1455" i="5" s="1"/>
  <c r="V1456" i="5"/>
  <c r="E1456" i="5"/>
  <c r="V1457" i="5"/>
  <c r="E1457" i="5"/>
  <c r="X1457" i="5" s="1"/>
  <c r="V1458" i="5"/>
  <c r="E1458" i="5"/>
  <c r="V1459" i="5"/>
  <c r="E1459" i="5"/>
  <c r="X1459" i="5" s="1"/>
  <c r="V1460" i="5"/>
  <c r="E1460" i="5"/>
  <c r="X1460" i="5" s="1"/>
  <c r="V1461" i="5"/>
  <c r="E1461" i="5"/>
  <c r="V1462" i="5"/>
  <c r="E1462" i="5"/>
  <c r="V1463" i="5"/>
  <c r="E1463" i="5"/>
  <c r="V1464" i="5"/>
  <c r="E1464" i="5"/>
  <c r="V1465" i="5"/>
  <c r="E1465" i="5"/>
  <c r="X1465" i="5" s="1"/>
  <c r="V1466" i="5"/>
  <c r="E1466" i="5"/>
  <c r="X1466" i="5" s="1"/>
  <c r="V1467" i="5"/>
  <c r="E1467" i="5"/>
  <c r="X1467" i="5" s="1"/>
  <c r="V1468" i="5"/>
  <c r="E1468" i="5"/>
  <c r="V1469" i="5"/>
  <c r="E1469" i="5"/>
  <c r="X1469" i="5" s="1"/>
  <c r="V1470" i="5"/>
  <c r="E1470" i="5"/>
  <c r="V1471" i="5"/>
  <c r="E1471" i="5"/>
  <c r="V1472" i="5"/>
  <c r="E1472" i="5"/>
  <c r="X1472" i="5" s="1"/>
  <c r="V1473" i="5"/>
  <c r="E1473" i="5"/>
  <c r="X1473" i="5" s="1"/>
  <c r="V1474" i="5"/>
  <c r="E1474" i="5"/>
  <c r="V1475" i="5"/>
  <c r="E1475" i="5"/>
  <c r="X1475" i="5" s="1"/>
  <c r="V1476" i="5"/>
  <c r="E1476" i="5"/>
  <c r="V1477" i="5"/>
  <c r="E1477" i="5"/>
  <c r="V1478" i="5"/>
  <c r="E1478" i="5"/>
  <c r="X1478" i="5" s="1"/>
  <c r="V1479" i="5"/>
  <c r="E1479" i="5"/>
  <c r="X1479" i="5" s="1"/>
  <c r="V1480" i="5"/>
  <c r="E1480" i="5"/>
  <c r="V1481" i="5"/>
  <c r="E1481" i="5"/>
  <c r="V1482" i="5"/>
  <c r="E1482" i="5"/>
  <c r="V1483" i="5"/>
  <c r="E1483" i="5"/>
  <c r="X1483" i="5" s="1"/>
  <c r="V1484" i="5"/>
  <c r="E1484" i="5"/>
  <c r="V1485" i="5"/>
  <c r="E1485" i="5"/>
  <c r="V1486" i="5"/>
  <c r="E1486" i="5"/>
  <c r="V1487" i="5"/>
  <c r="E1487" i="5"/>
  <c r="X1487" i="5" s="1"/>
  <c r="V1488" i="5"/>
  <c r="E1488" i="5"/>
  <c r="V1489" i="5"/>
  <c r="E1489" i="5"/>
  <c r="V1490" i="5"/>
  <c r="E1490" i="5"/>
  <c r="X1490" i="5" s="1"/>
  <c r="V1491" i="5"/>
  <c r="E1491" i="5"/>
  <c r="V1492" i="5"/>
  <c r="E1492" i="5"/>
  <c r="V1493" i="5"/>
  <c r="E1493" i="5"/>
  <c r="V1494" i="5"/>
  <c r="E1494" i="5"/>
  <c r="V1495" i="5"/>
  <c r="E1495" i="5"/>
  <c r="X1495" i="5" s="1"/>
  <c r="V1496" i="5"/>
  <c r="E1496" i="5"/>
  <c r="V1497" i="5"/>
  <c r="E1497" i="5"/>
  <c r="X1497" i="5" s="1"/>
  <c r="V1498" i="5"/>
  <c r="E1498" i="5"/>
  <c r="V1499" i="5"/>
  <c r="E1499" i="5"/>
  <c r="V1500" i="5"/>
  <c r="E1500" i="5"/>
  <c r="V1501" i="5"/>
  <c r="E1501" i="5"/>
  <c r="V1502" i="5"/>
  <c r="E1502" i="5"/>
  <c r="X1502" i="5" s="1"/>
  <c r="V1503" i="5"/>
  <c r="E1503" i="5"/>
  <c r="V1504" i="5"/>
  <c r="E1504" i="5"/>
  <c r="V1505" i="5"/>
  <c r="E1505" i="5"/>
  <c r="X1505" i="5" s="1"/>
  <c r="V1506" i="5"/>
  <c r="E1506" i="5"/>
  <c r="V1507" i="5"/>
  <c r="E1507" i="5"/>
  <c r="V1508" i="5"/>
  <c r="E1508" i="5"/>
  <c r="X1508" i="5" s="1"/>
  <c r="V1509" i="5"/>
  <c r="E1509" i="5"/>
  <c r="X1509" i="5" s="1"/>
  <c r="V1510" i="5"/>
  <c r="E1510" i="5"/>
  <c r="V1511" i="5"/>
  <c r="E1511" i="5"/>
  <c r="X1511" i="5" s="1"/>
  <c r="V1512" i="5"/>
  <c r="E1512" i="5"/>
  <c r="V1513" i="5"/>
  <c r="E1513" i="5"/>
  <c r="X1513" i="5" s="1"/>
  <c r="V1514" i="5"/>
  <c r="E1514" i="5"/>
  <c r="X1514" i="5" s="1"/>
  <c r="V1515" i="5"/>
  <c r="E1515" i="5"/>
  <c r="V1516" i="5"/>
  <c r="E1516" i="5"/>
  <c r="V1517" i="5"/>
  <c r="E1517" i="5"/>
  <c r="V1518" i="5"/>
  <c r="E1518" i="5"/>
  <c r="V1519" i="5"/>
  <c r="E1519" i="5"/>
  <c r="X1519" i="5" s="1"/>
  <c r="V1520" i="5"/>
  <c r="E1520" i="5"/>
  <c r="X1520" i="5" s="1"/>
  <c r="V1521" i="5"/>
  <c r="E1521" i="5"/>
  <c r="X1521" i="5" s="1"/>
  <c r="V1522" i="5"/>
  <c r="E1522" i="5"/>
  <c r="V1523" i="5"/>
  <c r="E1523" i="5"/>
  <c r="V1524" i="5"/>
  <c r="E1524" i="5"/>
  <c r="V1525" i="5"/>
  <c r="E1525" i="5"/>
  <c r="X1525" i="5" s="1"/>
  <c r="V1526" i="5"/>
  <c r="E1526" i="5"/>
  <c r="X1526" i="5" s="1"/>
  <c r="V1527" i="5"/>
  <c r="E1527" i="5"/>
  <c r="V1528" i="5"/>
  <c r="E1528" i="5"/>
  <c r="V1529" i="5"/>
  <c r="E1529" i="5"/>
  <c r="X1529" i="5" s="1"/>
  <c r="V1530" i="5"/>
  <c r="E1530" i="5"/>
  <c r="V1531" i="5"/>
  <c r="E1531" i="5"/>
  <c r="V1532" i="5"/>
  <c r="E1532" i="5"/>
  <c r="X1532" i="5" s="1"/>
  <c r="V1533" i="5"/>
  <c r="E1533" i="5"/>
  <c r="V1534" i="5"/>
  <c r="E1534" i="5"/>
  <c r="V1535" i="5"/>
  <c r="E1535" i="5"/>
  <c r="X1535" i="5" s="1"/>
  <c r="V1536" i="5"/>
  <c r="E1536" i="5"/>
  <c r="V1537" i="5"/>
  <c r="E1537" i="5"/>
  <c r="X1537" i="5" s="1"/>
  <c r="V1538" i="5"/>
  <c r="E1538" i="5"/>
  <c r="X1538" i="5" s="1"/>
  <c r="V1539" i="5"/>
  <c r="E1539" i="5"/>
  <c r="V1540" i="5"/>
  <c r="E1540" i="5"/>
  <c r="V1541" i="5"/>
  <c r="E1541" i="5"/>
  <c r="X1541" i="5" s="1"/>
  <c r="V1542" i="5"/>
  <c r="E1542" i="5"/>
  <c r="V1543" i="5"/>
  <c r="E1543" i="5"/>
  <c r="X1543" i="5" s="1"/>
  <c r="V1544" i="5"/>
  <c r="E1544" i="5"/>
  <c r="X1544" i="5" s="1"/>
  <c r="V1545" i="5"/>
  <c r="E1545" i="5"/>
  <c r="X1545" i="5" s="1"/>
  <c r="V1546" i="5"/>
  <c r="E1546" i="5"/>
  <c r="V1547" i="5"/>
  <c r="E1547" i="5"/>
  <c r="V1548" i="5"/>
  <c r="E1548" i="5"/>
  <c r="V1549" i="5"/>
  <c r="E1549" i="5"/>
  <c r="X1549" i="5" s="1"/>
  <c r="V1550" i="5"/>
  <c r="E1550" i="5"/>
  <c r="X1550" i="5" s="1"/>
  <c r="V1551" i="5"/>
  <c r="E1551" i="5"/>
  <c r="X1551" i="5" s="1"/>
  <c r="V1552" i="5"/>
  <c r="E1552" i="5"/>
  <c r="V1553" i="5"/>
  <c r="E1553" i="5"/>
  <c r="X1553" i="5" s="1"/>
  <c r="V1554" i="5"/>
  <c r="E1554" i="5"/>
  <c r="V1555" i="5"/>
  <c r="E1555" i="5"/>
  <c r="V1556" i="5"/>
  <c r="E1556" i="5"/>
  <c r="X1556" i="5" s="1"/>
  <c r="V1557" i="5"/>
  <c r="E1557" i="5"/>
  <c r="X1557" i="5" s="1"/>
  <c r="V1558" i="5"/>
  <c r="E1558" i="5"/>
  <c r="V1559" i="5"/>
  <c r="E1559" i="5"/>
  <c r="V1560" i="5"/>
  <c r="E1560" i="5"/>
  <c r="V1561" i="5"/>
  <c r="E1561" i="5"/>
  <c r="V1562" i="5"/>
  <c r="E1562" i="5"/>
  <c r="X1562" i="5" s="1"/>
  <c r="V1563" i="5"/>
  <c r="E1563" i="5"/>
  <c r="V1564" i="5"/>
  <c r="E1564" i="5"/>
  <c r="V1565" i="5"/>
  <c r="E1565" i="5"/>
  <c r="X1565" i="5" s="1"/>
  <c r="V1566" i="5"/>
  <c r="E1566" i="5"/>
  <c r="V1567" i="5"/>
  <c r="E1567" i="5"/>
  <c r="V1568" i="5"/>
  <c r="E1568" i="5"/>
  <c r="X1568" i="5" s="1"/>
  <c r="V1569" i="5"/>
  <c r="E1569" i="5"/>
  <c r="V1570" i="5"/>
  <c r="E1570" i="5"/>
  <c r="V1571" i="5"/>
  <c r="E1571" i="5"/>
  <c r="X1571" i="5" s="1"/>
  <c r="V1572" i="5"/>
  <c r="E1572" i="5"/>
  <c r="V1573" i="5"/>
  <c r="E1573" i="5"/>
  <c r="V1574" i="5"/>
  <c r="E1574" i="5"/>
  <c r="X1574" i="5" s="1"/>
  <c r="V1575" i="5"/>
  <c r="E1575" i="5"/>
  <c r="X1575" i="5" s="1"/>
  <c r="V1576" i="5"/>
  <c r="E1576" i="5"/>
  <c r="V1577" i="5"/>
  <c r="E1577" i="5"/>
  <c r="X1577" i="5" s="1"/>
  <c r="V1578" i="5"/>
  <c r="E1578" i="5"/>
  <c r="V1579" i="5"/>
  <c r="E1579" i="5"/>
  <c r="V1580" i="5"/>
  <c r="E1580" i="5"/>
  <c r="X1580" i="5" s="1"/>
  <c r="V1581" i="5"/>
  <c r="E1581" i="5"/>
  <c r="X1581" i="5" s="1"/>
  <c r="V1582" i="5"/>
  <c r="E1582" i="5"/>
  <c r="V1583" i="5"/>
  <c r="E1583" i="5"/>
  <c r="X1583" i="5" s="1"/>
  <c r="V1584" i="5"/>
  <c r="E1584" i="5"/>
  <c r="V1585" i="5"/>
  <c r="E1585" i="5"/>
  <c r="X1585" i="5" s="1"/>
  <c r="V1586" i="5"/>
  <c r="E1586" i="5"/>
  <c r="X1586" i="5" s="1"/>
  <c r="V1587" i="5"/>
  <c r="E1587" i="5"/>
  <c r="V1588" i="5"/>
  <c r="E1588" i="5"/>
  <c r="V1589" i="5"/>
  <c r="E1589" i="5"/>
  <c r="V1590" i="5"/>
  <c r="E1590" i="5"/>
  <c r="V1591" i="5"/>
  <c r="E1591" i="5"/>
  <c r="V1592" i="5"/>
  <c r="E1592" i="5"/>
  <c r="X1592" i="5" s="1"/>
  <c r="V1593" i="5"/>
  <c r="E1593" i="5"/>
  <c r="V1594" i="5"/>
  <c r="E1594" i="5"/>
  <c r="V1595" i="5"/>
  <c r="E1595" i="5"/>
  <c r="X1595" i="5" s="1"/>
  <c r="V1596" i="5"/>
  <c r="E1596" i="5"/>
  <c r="V1597" i="5"/>
  <c r="E1597" i="5"/>
  <c r="X1597" i="5" s="1"/>
  <c r="V1598" i="5"/>
  <c r="E1598" i="5"/>
  <c r="V1599" i="5"/>
  <c r="E1599" i="5"/>
  <c r="X1599" i="5" s="1"/>
  <c r="V1600" i="5"/>
  <c r="E1600" i="5"/>
  <c r="V1601" i="5"/>
  <c r="E1601" i="5"/>
  <c r="V1602" i="5"/>
  <c r="E1602" i="5"/>
  <c r="V1603" i="5"/>
  <c r="E1603" i="5"/>
  <c r="V1604" i="5"/>
  <c r="E1604" i="5"/>
  <c r="X1604" i="5" s="1"/>
  <c r="V1605" i="5"/>
  <c r="E1605" i="5"/>
  <c r="X1605" i="5" s="1"/>
  <c r="V1606" i="5"/>
  <c r="E1606" i="5"/>
  <c r="V1607" i="5"/>
  <c r="E1607" i="5"/>
  <c r="X1607" i="5" s="1"/>
  <c r="V1608" i="5"/>
  <c r="E1608" i="5"/>
  <c r="V1609" i="5"/>
  <c r="E1609" i="5"/>
  <c r="V1610" i="5"/>
  <c r="E1610" i="5"/>
  <c r="X1610" i="5" s="1"/>
  <c r="V1611" i="5"/>
  <c r="E1611" i="5"/>
  <c r="V1612" i="5"/>
  <c r="E1612" i="5"/>
  <c r="V1613" i="5"/>
  <c r="E1613" i="5"/>
  <c r="X1613" i="5" s="1"/>
  <c r="V1614" i="5"/>
  <c r="E1614" i="5"/>
  <c r="V1615" i="5"/>
  <c r="E1615" i="5"/>
  <c r="V1616" i="5"/>
  <c r="E1616" i="5"/>
  <c r="X1616" i="5" s="1"/>
  <c r="V1617" i="5"/>
  <c r="E1617" i="5"/>
  <c r="X1617" i="5" s="1"/>
  <c r="V1618" i="5"/>
  <c r="E1618" i="5"/>
  <c r="V1619" i="5"/>
  <c r="E1619" i="5"/>
  <c r="X1619" i="5" s="1"/>
  <c r="V1620" i="5"/>
  <c r="E1620" i="5"/>
  <c r="V1621" i="5"/>
  <c r="E1621" i="5"/>
  <c r="X1621" i="5" s="1"/>
  <c r="V1622" i="5"/>
  <c r="E1622" i="5"/>
  <c r="X1622" i="5" s="1"/>
  <c r="V1623" i="5"/>
  <c r="E1623" i="5"/>
  <c r="X1623" i="5" s="1"/>
  <c r="V1624" i="5"/>
  <c r="E1624" i="5"/>
  <c r="V1625" i="5"/>
  <c r="E1625" i="5"/>
  <c r="V1626" i="5"/>
  <c r="E1626" i="5"/>
  <c r="V1627" i="5"/>
  <c r="E1627" i="5"/>
  <c r="V1628" i="5"/>
  <c r="E1628" i="5"/>
  <c r="X1628" i="5" s="1"/>
  <c r="V1629" i="5"/>
  <c r="E1629" i="5"/>
  <c r="V1630" i="5"/>
  <c r="E1630" i="5"/>
  <c r="V1631" i="5"/>
  <c r="E1631" i="5"/>
  <c r="X1631" i="5" s="1"/>
  <c r="V1632" i="5"/>
  <c r="E1632" i="5"/>
  <c r="V1633" i="5"/>
  <c r="E1633" i="5"/>
  <c r="V1634" i="5"/>
  <c r="E1634" i="5"/>
  <c r="X1634" i="5" s="1"/>
  <c r="V1635" i="5"/>
  <c r="E1635" i="5"/>
  <c r="V1636" i="5"/>
  <c r="E1636" i="5"/>
  <c r="V1637" i="5"/>
  <c r="E1637" i="5"/>
  <c r="V1638" i="5"/>
  <c r="E1638" i="5"/>
  <c r="V1639" i="5"/>
  <c r="E1639" i="5"/>
  <c r="V1640" i="5"/>
  <c r="E1640" i="5"/>
  <c r="X1640" i="5" s="1"/>
  <c r="V1641" i="5"/>
  <c r="E1641" i="5"/>
  <c r="X1641" i="5" s="1"/>
  <c r="V1642" i="5"/>
  <c r="E1642" i="5"/>
  <c r="V1643" i="5"/>
  <c r="E1643" i="5"/>
  <c r="X1643" i="5" s="1"/>
  <c r="V1644" i="5"/>
  <c r="E1644" i="5"/>
  <c r="V1645" i="5"/>
  <c r="E1645" i="5"/>
  <c r="V1646" i="5"/>
  <c r="E1646" i="5"/>
  <c r="X1646" i="5" s="1"/>
  <c r="V1647" i="5"/>
  <c r="E1647" i="5"/>
  <c r="X1647" i="5" s="1"/>
  <c r="V1648" i="5"/>
  <c r="E1648" i="5"/>
  <c r="V1649" i="5"/>
  <c r="E1649" i="5"/>
  <c r="X1649" i="5" s="1"/>
  <c r="V1650" i="5"/>
  <c r="E1650" i="5"/>
  <c r="V1651" i="5"/>
  <c r="E1651" i="5"/>
  <c r="V1652" i="5"/>
  <c r="E1652" i="5"/>
  <c r="X1652" i="5" s="1"/>
  <c r="V1653" i="5"/>
  <c r="E1653" i="5"/>
  <c r="V1654" i="5"/>
  <c r="E1654" i="5"/>
  <c r="V1655" i="5"/>
  <c r="E1655" i="5"/>
  <c r="X1655" i="5" s="1"/>
  <c r="V1656" i="5"/>
  <c r="E1656" i="5"/>
  <c r="V1657" i="5"/>
  <c r="E1657" i="5"/>
  <c r="V1658" i="5"/>
  <c r="E1658" i="5"/>
  <c r="X1658" i="5" s="1"/>
  <c r="V1659" i="5"/>
  <c r="E1659" i="5"/>
  <c r="V1660" i="5"/>
  <c r="E1660" i="5"/>
  <c r="V1661" i="5"/>
  <c r="E1661" i="5"/>
  <c r="X1661" i="5" s="1"/>
  <c r="V1662" i="5"/>
  <c r="E1662" i="5"/>
  <c r="V1663" i="5"/>
  <c r="E1663" i="5"/>
  <c r="V1664" i="5"/>
  <c r="E1664" i="5"/>
  <c r="X1664" i="5" s="1"/>
  <c r="V1665" i="5"/>
  <c r="E1665" i="5"/>
  <c r="X1665" i="5" s="1"/>
  <c r="V1666" i="5"/>
  <c r="E1666" i="5"/>
  <c r="V1667" i="5"/>
  <c r="E1667" i="5"/>
  <c r="X1667" i="5" s="1"/>
  <c r="V1668" i="5"/>
  <c r="E1668" i="5"/>
  <c r="V1669" i="5"/>
  <c r="E1669" i="5"/>
  <c r="V1670" i="5"/>
  <c r="E1670" i="5"/>
  <c r="X1670" i="5" s="1"/>
  <c r="V1671" i="5"/>
  <c r="E1671" i="5"/>
  <c r="X1671" i="5" s="1"/>
  <c r="V1672" i="5"/>
  <c r="E1672" i="5"/>
  <c r="V1673" i="5"/>
  <c r="E1673" i="5"/>
  <c r="X1673" i="5" s="1"/>
  <c r="V1674" i="5"/>
  <c r="E1674" i="5"/>
  <c r="V1675" i="5"/>
  <c r="E1675" i="5"/>
  <c r="V1676" i="5"/>
  <c r="E1676" i="5"/>
  <c r="X1676" i="5" s="1"/>
  <c r="V1677" i="5"/>
  <c r="E1677" i="5"/>
  <c r="V1678" i="5"/>
  <c r="E1678" i="5"/>
  <c r="V1679" i="5"/>
  <c r="E1679" i="5"/>
  <c r="X1679" i="5" s="1"/>
  <c r="V1680" i="5"/>
  <c r="E1680" i="5"/>
  <c r="V1681" i="5"/>
  <c r="E1681" i="5"/>
  <c r="V1682" i="5"/>
  <c r="E1682" i="5"/>
  <c r="X1682" i="5" s="1"/>
  <c r="V1683" i="5"/>
  <c r="E1683" i="5"/>
  <c r="V1684" i="5"/>
  <c r="E1684" i="5"/>
  <c r="V1685" i="5"/>
  <c r="E1685" i="5"/>
  <c r="X1685" i="5" s="1"/>
  <c r="V1686" i="5"/>
  <c r="E1686" i="5"/>
  <c r="V1687" i="5"/>
  <c r="E1687" i="5"/>
  <c r="V1688" i="5"/>
  <c r="E1688" i="5"/>
  <c r="X1688" i="5" s="1"/>
  <c r="V1689" i="5"/>
  <c r="E1689" i="5"/>
  <c r="X1689" i="5" s="1"/>
  <c r="V1690" i="5"/>
  <c r="E1690" i="5"/>
  <c r="V1691" i="5"/>
  <c r="E1691" i="5"/>
  <c r="X1691" i="5" s="1"/>
  <c r="V1692" i="5"/>
  <c r="E1692" i="5"/>
  <c r="V1693" i="5"/>
  <c r="E1693" i="5"/>
  <c r="V1694" i="5"/>
  <c r="E1694" i="5"/>
  <c r="V1695" i="5"/>
  <c r="E1695" i="5"/>
  <c r="V1696" i="5"/>
  <c r="E1696" i="5"/>
  <c r="V1697" i="5"/>
  <c r="E1697" i="5"/>
  <c r="V1698" i="5"/>
  <c r="E1698" i="5"/>
  <c r="V1699" i="5"/>
  <c r="E1699" i="5"/>
  <c r="V1700" i="5"/>
  <c r="E1700" i="5"/>
  <c r="X1700" i="5" s="1"/>
  <c r="V1701" i="5"/>
  <c r="E1701" i="5"/>
  <c r="X1701" i="5" s="1"/>
  <c r="V1702" i="5"/>
  <c r="E1702" i="5"/>
  <c r="V1703" i="5"/>
  <c r="E1703" i="5"/>
  <c r="X1703" i="5" s="1"/>
  <c r="V1704" i="5"/>
  <c r="E1704" i="5"/>
  <c r="V1705" i="5"/>
  <c r="E1705" i="5"/>
  <c r="X1705" i="5" s="1"/>
  <c r="V1706" i="5"/>
  <c r="E1706" i="5"/>
  <c r="V1707" i="5"/>
  <c r="E1707" i="5"/>
  <c r="V1708" i="5"/>
  <c r="E1708" i="5"/>
  <c r="V1709" i="5"/>
  <c r="E1709" i="5"/>
  <c r="X1709" i="5" s="1"/>
  <c r="V1710" i="5"/>
  <c r="E1710" i="5"/>
  <c r="V1711" i="5"/>
  <c r="E1711" i="5"/>
  <c r="V1712" i="5"/>
  <c r="E1712" i="5"/>
  <c r="X1712" i="5" s="1"/>
  <c r="V1713" i="5"/>
  <c r="E1713" i="5"/>
  <c r="X1713" i="5" s="1"/>
  <c r="V1714" i="5"/>
  <c r="E1714" i="5"/>
  <c r="V1715" i="5"/>
  <c r="E1715" i="5"/>
  <c r="X1715" i="5" s="1"/>
  <c r="V1716" i="5"/>
  <c r="E1716" i="5"/>
  <c r="V1717" i="5"/>
  <c r="E1717" i="5"/>
  <c r="X1717" i="5" s="1"/>
  <c r="V1718" i="5"/>
  <c r="E1718" i="5"/>
  <c r="X1718" i="5" s="1"/>
  <c r="V1719" i="5"/>
  <c r="E1719" i="5"/>
  <c r="X1719" i="5" s="1"/>
  <c r="V1720" i="5"/>
  <c r="E1720" i="5"/>
  <c r="V1721" i="5"/>
  <c r="E1721" i="5"/>
  <c r="V1722" i="5"/>
  <c r="E1722" i="5"/>
  <c r="V1723" i="5"/>
  <c r="E1723" i="5"/>
  <c r="V1724" i="5"/>
  <c r="E1724" i="5"/>
  <c r="V1725" i="5"/>
  <c r="E1725" i="5"/>
  <c r="X1725" i="5" s="1"/>
  <c r="V1726" i="5"/>
  <c r="E1726" i="5"/>
  <c r="V1727" i="5"/>
  <c r="E1727" i="5"/>
  <c r="V1728" i="5"/>
  <c r="E1728" i="5"/>
  <c r="V1729" i="5"/>
  <c r="E1729" i="5"/>
  <c r="X1729" i="5" s="1"/>
  <c r="V1730" i="5"/>
  <c r="E1730" i="5"/>
  <c r="X1730" i="5" s="1"/>
  <c r="V1731" i="5"/>
  <c r="E1731" i="5"/>
  <c r="X1731" i="5" s="1"/>
  <c r="V1732" i="5"/>
  <c r="E1732" i="5"/>
  <c r="V1733" i="5"/>
  <c r="E1733" i="5"/>
  <c r="X1733" i="5" s="1"/>
  <c r="V1734" i="5"/>
  <c r="E1734" i="5"/>
  <c r="V1735" i="5"/>
  <c r="E1735" i="5"/>
  <c r="X1735" i="5" s="1"/>
  <c r="V1736" i="5"/>
  <c r="E1736" i="5"/>
  <c r="X1736" i="5" s="1"/>
  <c r="V1737" i="5"/>
  <c r="E1737" i="5"/>
  <c r="X1737" i="5" s="1"/>
  <c r="V1738" i="5"/>
  <c r="E1738" i="5"/>
  <c r="V1739" i="5"/>
  <c r="E1739" i="5"/>
  <c r="V1740" i="5"/>
  <c r="E1740" i="5"/>
  <c r="V1741" i="5"/>
  <c r="E1741" i="5"/>
  <c r="V1742" i="5"/>
  <c r="E1742" i="5"/>
  <c r="X1742" i="5" s="1"/>
  <c r="V1743" i="5"/>
  <c r="E1743" i="5"/>
  <c r="V1744" i="5"/>
  <c r="E1744" i="5"/>
  <c r="V1745" i="5"/>
  <c r="E1745" i="5"/>
  <c r="X1745" i="5" s="1"/>
  <c r="V1746" i="5"/>
  <c r="E1746" i="5"/>
  <c r="V1747" i="5"/>
  <c r="E1747" i="5"/>
  <c r="V1748" i="5"/>
  <c r="E1748" i="5"/>
  <c r="X1748" i="5" s="1"/>
  <c r="V1749" i="5"/>
  <c r="E1749" i="5"/>
  <c r="X1749" i="5" s="1"/>
  <c r="V1750" i="5"/>
  <c r="E1750" i="5"/>
  <c r="V1751" i="5"/>
  <c r="E1751" i="5"/>
  <c r="V1752" i="5"/>
  <c r="E1752" i="5"/>
  <c r="V1753" i="5"/>
  <c r="E1753" i="5"/>
  <c r="X1753" i="5" s="1"/>
  <c r="V1754" i="5"/>
  <c r="E1754" i="5"/>
  <c r="X1754" i="5" s="1"/>
  <c r="V1755" i="5"/>
  <c r="E1755" i="5"/>
  <c r="V1756" i="5"/>
  <c r="E1756" i="5"/>
  <c r="V1757" i="5"/>
  <c r="E1757" i="5"/>
  <c r="X1757" i="5" s="1"/>
  <c r="V1758" i="5"/>
  <c r="E1758" i="5"/>
  <c r="V1759" i="5"/>
  <c r="E1759" i="5"/>
  <c r="V1760" i="5"/>
  <c r="E1760" i="5"/>
  <c r="X1760" i="5" s="1"/>
  <c r="V1761" i="5"/>
  <c r="E1761" i="5"/>
  <c r="X1761" i="5" s="1"/>
  <c r="V1762" i="5"/>
  <c r="E1762" i="5"/>
  <c r="V1763" i="5"/>
  <c r="E1763" i="5"/>
  <c r="X1763" i="5" s="1"/>
  <c r="V1764" i="5"/>
  <c r="E1764" i="5"/>
  <c r="V1765" i="5"/>
  <c r="E1765" i="5"/>
  <c r="X1765" i="5" s="1"/>
  <c r="V1766" i="5"/>
  <c r="E1766" i="5"/>
  <c r="X1766" i="5" s="1"/>
  <c r="V1767" i="5"/>
  <c r="E1767" i="5"/>
  <c r="X1767" i="5" s="1"/>
  <c r="V1768" i="5"/>
  <c r="E1768" i="5"/>
  <c r="V1769" i="5"/>
  <c r="E1769" i="5"/>
  <c r="X1769" i="5" s="1"/>
  <c r="V1770" i="5"/>
  <c r="E1770" i="5"/>
  <c r="V1771" i="5"/>
  <c r="E1771" i="5"/>
  <c r="V1772" i="5"/>
  <c r="E1772" i="5"/>
  <c r="X1772" i="5" s="1"/>
  <c r="V1773" i="5"/>
  <c r="E1773" i="5"/>
  <c r="X1773" i="5" s="1"/>
  <c r="V1774" i="5"/>
  <c r="E1774" i="5"/>
  <c r="V1775" i="5"/>
  <c r="E1775" i="5"/>
  <c r="V1776" i="5"/>
  <c r="E1776" i="5"/>
  <c r="V1777" i="5"/>
  <c r="E1777" i="5"/>
  <c r="X1777" i="5" s="1"/>
  <c r="V1778" i="5"/>
  <c r="E1778" i="5"/>
  <c r="X1778" i="5" s="1"/>
  <c r="V1779" i="5"/>
  <c r="E1779" i="5"/>
  <c r="X1779" i="5" s="1"/>
  <c r="V1780" i="5"/>
  <c r="E1780" i="5"/>
  <c r="V1781" i="5"/>
  <c r="E1781" i="5"/>
  <c r="X1781" i="5" s="1"/>
  <c r="V1782" i="5"/>
  <c r="E1782" i="5"/>
  <c r="V1783" i="5"/>
  <c r="E1783" i="5"/>
  <c r="V1784" i="5"/>
  <c r="E1784" i="5"/>
  <c r="X1784" i="5" s="1"/>
  <c r="V1785" i="5"/>
  <c r="E1785" i="5"/>
  <c r="X1785" i="5" s="1"/>
  <c r="V1786" i="5"/>
  <c r="E1786" i="5"/>
  <c r="V1787" i="5"/>
  <c r="E1787" i="5"/>
  <c r="V1788" i="5"/>
  <c r="E1788" i="5"/>
  <c r="V1789" i="5"/>
  <c r="E1789" i="5"/>
  <c r="V1790" i="5"/>
  <c r="E1790" i="5"/>
  <c r="X1790" i="5" s="1"/>
  <c r="V1791" i="5"/>
  <c r="E1791" i="5"/>
  <c r="V1792" i="5"/>
  <c r="E1792" i="5"/>
  <c r="V1793" i="5"/>
  <c r="E1793" i="5"/>
  <c r="X1793" i="5" s="1"/>
  <c r="V1794" i="5"/>
  <c r="E1794" i="5"/>
  <c r="V1795" i="5"/>
  <c r="E1795" i="5"/>
  <c r="V1796" i="5"/>
  <c r="E1796" i="5"/>
  <c r="X1796" i="5" s="1"/>
  <c r="V1797" i="5"/>
  <c r="E1797" i="5"/>
  <c r="X1797" i="5" s="1"/>
  <c r="V1798" i="5"/>
  <c r="E1798" i="5"/>
  <c r="V1799" i="5"/>
  <c r="E1799" i="5"/>
  <c r="X1799" i="5" s="1"/>
  <c r="V1800" i="5"/>
  <c r="E1800" i="5"/>
  <c r="V1801" i="5"/>
  <c r="E1801" i="5"/>
  <c r="V1802" i="5"/>
  <c r="E1802" i="5"/>
  <c r="X1802" i="5" s="1"/>
  <c r="V1803" i="5"/>
  <c r="E1803" i="5"/>
  <c r="V1804" i="5"/>
  <c r="E1804" i="5"/>
  <c r="V1805" i="5"/>
  <c r="E1805" i="5"/>
  <c r="X1805" i="5" s="1"/>
  <c r="V1806" i="5"/>
  <c r="E1806" i="5"/>
  <c r="V1807" i="5"/>
  <c r="E1807" i="5"/>
  <c r="V1808" i="5"/>
  <c r="E1808" i="5"/>
  <c r="X1808" i="5" s="1"/>
  <c r="V1809" i="5"/>
  <c r="E1809" i="5"/>
  <c r="X1809" i="5" s="1"/>
  <c r="V1810" i="5"/>
  <c r="E1810" i="5"/>
  <c r="V1811" i="5"/>
  <c r="E1811" i="5"/>
  <c r="X1811" i="5" s="1"/>
  <c r="V1812" i="5"/>
  <c r="E1812" i="5"/>
  <c r="V1813" i="5"/>
  <c r="E1813" i="5"/>
  <c r="X1813" i="5" s="1"/>
  <c r="V1814" i="5"/>
  <c r="E1814" i="5"/>
  <c r="X1814" i="5" s="1"/>
  <c r="V1815" i="5"/>
  <c r="E1815" i="5"/>
  <c r="X1815" i="5" s="1"/>
  <c r="V1816" i="5"/>
  <c r="E1816" i="5"/>
  <c r="V1817" i="5"/>
  <c r="E1817" i="5"/>
  <c r="X1817" i="5" s="1"/>
  <c r="V1818" i="5"/>
  <c r="E1818" i="5"/>
  <c r="V1819" i="5"/>
  <c r="E1819" i="5"/>
  <c r="V1820" i="5"/>
  <c r="E1820" i="5"/>
  <c r="X1820" i="5" s="1"/>
  <c r="V1821" i="5"/>
  <c r="E1821" i="5"/>
  <c r="V1822" i="5"/>
  <c r="E1822" i="5"/>
  <c r="V1823" i="5"/>
  <c r="E1823" i="5"/>
  <c r="V1824" i="5"/>
  <c r="E1824" i="5"/>
  <c r="V1825" i="5"/>
  <c r="E1825" i="5"/>
  <c r="V1826" i="5"/>
  <c r="E1826" i="5"/>
  <c r="V1827" i="5"/>
  <c r="E1827" i="5"/>
  <c r="V1828" i="5"/>
  <c r="E1828" i="5"/>
  <c r="V1829" i="5"/>
  <c r="E1829" i="5"/>
  <c r="X1829" i="5" s="1"/>
  <c r="V1830" i="5"/>
  <c r="E1830" i="5"/>
  <c r="V1831" i="5"/>
  <c r="E1831" i="5"/>
  <c r="V1832" i="5"/>
  <c r="E1832" i="5"/>
  <c r="X1832" i="5" s="1"/>
  <c r="V1833" i="5"/>
  <c r="E1833" i="5"/>
  <c r="X1833" i="5" s="1"/>
  <c r="V1834" i="5"/>
  <c r="E1834" i="5"/>
  <c r="V1835" i="5"/>
  <c r="E1835" i="5"/>
  <c r="V1836" i="5"/>
  <c r="E1836" i="5"/>
  <c r="V1837" i="5"/>
  <c r="E1837" i="5"/>
  <c r="V1838" i="5"/>
  <c r="E1838" i="5"/>
  <c r="X1838" i="5" s="1"/>
  <c r="V1839" i="5"/>
  <c r="E1839" i="5"/>
  <c r="V1840" i="5"/>
  <c r="E1840" i="5"/>
  <c r="V1841" i="5"/>
  <c r="E1841" i="5"/>
  <c r="X1841" i="5" s="1"/>
  <c r="V1842" i="5"/>
  <c r="E1842" i="5"/>
  <c r="V1843" i="5"/>
  <c r="E1843" i="5"/>
  <c r="X1843" i="5" s="1"/>
  <c r="V1844" i="5"/>
  <c r="E1844" i="5"/>
  <c r="X1844" i="5" s="1"/>
  <c r="V1845" i="5"/>
  <c r="E1845" i="5"/>
  <c r="X1845" i="5" s="1"/>
  <c r="V1846" i="5"/>
  <c r="E1846" i="5"/>
  <c r="V1847" i="5"/>
  <c r="E1847" i="5"/>
  <c r="X1847" i="5" s="1"/>
  <c r="V1848" i="5"/>
  <c r="E1848" i="5"/>
  <c r="X1848" i="5" s="1"/>
  <c r="V1849" i="5"/>
  <c r="E1849" i="5"/>
  <c r="V1850" i="5"/>
  <c r="E1850" i="5"/>
  <c r="X1850" i="5" s="1"/>
  <c r="V1851" i="5"/>
  <c r="E1851" i="5"/>
  <c r="X1851" i="5" s="1"/>
  <c r="V1852" i="5"/>
  <c r="E1852" i="5"/>
  <c r="V1853" i="5"/>
  <c r="E1853" i="5"/>
  <c r="V1854" i="5"/>
  <c r="E1854" i="5"/>
  <c r="V1855" i="5"/>
  <c r="E1855" i="5"/>
  <c r="V1856" i="5"/>
  <c r="E1856" i="5"/>
  <c r="X1856" i="5" s="1"/>
  <c r="V1857" i="5"/>
  <c r="E1857" i="5"/>
  <c r="V1858" i="5"/>
  <c r="E1858" i="5"/>
  <c r="V1859" i="5"/>
  <c r="E1859" i="5"/>
  <c r="X1859" i="5" s="1"/>
  <c r="V1860" i="5"/>
  <c r="E1860" i="5"/>
  <c r="V1861" i="5"/>
  <c r="E1861" i="5"/>
  <c r="V1862" i="5"/>
  <c r="E1862" i="5"/>
  <c r="X1862" i="5" s="1"/>
  <c r="V1863" i="5"/>
  <c r="E1863" i="5"/>
  <c r="X1863" i="5" s="1"/>
  <c r="V1864" i="5"/>
  <c r="E1864" i="5"/>
  <c r="V1865" i="5"/>
  <c r="E1865" i="5"/>
  <c r="X1865" i="5" s="1"/>
  <c r="V1866" i="5"/>
  <c r="E1866" i="5"/>
  <c r="V1867" i="5"/>
  <c r="E1867" i="5"/>
  <c r="V1868" i="5"/>
  <c r="E1868" i="5"/>
  <c r="X1868" i="5" s="1"/>
  <c r="V1869" i="5"/>
  <c r="E1869" i="5"/>
  <c r="V1870" i="5"/>
  <c r="E1870" i="5"/>
  <c r="V1871" i="5"/>
  <c r="E1871" i="5"/>
  <c r="X1871" i="5" s="1"/>
  <c r="V1872" i="5"/>
  <c r="E1872" i="5"/>
  <c r="V1873" i="5"/>
  <c r="E1873" i="5"/>
  <c r="V1874" i="5"/>
  <c r="E1874" i="5"/>
  <c r="V1875" i="5"/>
  <c r="E1875" i="5"/>
  <c r="X1875" i="5" s="1"/>
  <c r="V1876" i="5"/>
  <c r="E1876" i="5"/>
  <c r="V1877" i="5"/>
  <c r="E1877" i="5"/>
  <c r="X1877" i="5" s="1"/>
  <c r="V1878" i="5"/>
  <c r="E1878" i="5"/>
  <c r="V1879" i="5"/>
  <c r="E1879" i="5"/>
  <c r="X1879" i="5" s="1"/>
  <c r="V1880" i="5"/>
  <c r="E1880" i="5"/>
  <c r="X1880" i="5" s="1"/>
  <c r="V1881" i="5"/>
  <c r="E1881" i="5"/>
  <c r="V1882" i="5"/>
  <c r="E1882" i="5"/>
  <c r="V1883" i="5"/>
  <c r="E1883" i="5"/>
  <c r="X1883" i="5" s="1"/>
  <c r="V1884" i="5"/>
  <c r="E1884" i="5"/>
  <c r="V1885" i="5"/>
  <c r="E1885" i="5"/>
  <c r="V1886" i="5"/>
  <c r="E1886" i="5"/>
  <c r="X1886" i="5" s="1"/>
  <c r="V1887" i="5"/>
  <c r="E1887" i="5"/>
  <c r="V1888" i="5"/>
  <c r="E1888" i="5"/>
  <c r="V1889" i="5"/>
  <c r="E1889" i="5"/>
  <c r="X1889" i="5" s="1"/>
  <c r="V1890" i="5"/>
  <c r="E1890" i="5"/>
  <c r="V1891" i="5"/>
  <c r="E1891" i="5"/>
  <c r="X1891" i="5" s="1"/>
  <c r="V1892" i="5"/>
  <c r="E1892" i="5"/>
  <c r="X1892" i="5" s="1"/>
  <c r="V1893" i="5"/>
  <c r="E1893" i="5"/>
  <c r="X1893" i="5" s="1"/>
  <c r="V1894" i="5"/>
  <c r="E1894" i="5"/>
  <c r="V1895" i="5"/>
  <c r="E1895" i="5"/>
  <c r="X1895" i="5" s="1"/>
  <c r="V1896" i="5"/>
  <c r="E1896" i="5"/>
  <c r="V1897" i="5"/>
  <c r="E1897" i="5"/>
  <c r="X1897" i="5" s="1"/>
  <c r="V1898" i="5"/>
  <c r="E1898" i="5"/>
  <c r="V1899" i="5"/>
  <c r="E1899" i="5"/>
  <c r="X1899" i="5" s="1"/>
  <c r="V1900" i="5"/>
  <c r="E1900" i="5"/>
  <c r="V1901" i="5"/>
  <c r="E1901" i="5"/>
  <c r="X1901" i="5" s="1"/>
  <c r="V1902" i="5"/>
  <c r="E1902" i="5"/>
  <c r="V1903" i="5"/>
  <c r="E1903" i="5"/>
  <c r="X1903" i="5" s="1"/>
  <c r="V1904" i="5"/>
  <c r="E1904" i="5"/>
  <c r="X1904" i="5" s="1"/>
  <c r="V1905" i="5"/>
  <c r="E1905" i="5"/>
  <c r="X1905" i="5" s="1"/>
  <c r="V1906" i="5"/>
  <c r="E1906" i="5"/>
  <c r="V1907" i="5"/>
  <c r="E1907" i="5"/>
  <c r="X1907" i="5" s="1"/>
  <c r="V1908" i="5"/>
  <c r="E1908" i="5"/>
  <c r="V1909" i="5"/>
  <c r="E1909" i="5"/>
  <c r="X1909" i="5" s="1"/>
  <c r="V1910" i="5"/>
  <c r="E1910" i="5"/>
  <c r="X1910" i="5" s="1"/>
  <c r="V1911" i="5"/>
  <c r="E1911" i="5"/>
  <c r="X1911" i="5" s="1"/>
  <c r="V1912" i="5"/>
  <c r="E1912" i="5"/>
  <c r="V1913" i="5"/>
  <c r="E1913" i="5"/>
  <c r="X1913" i="5" s="1"/>
  <c r="V1914" i="5"/>
  <c r="E1914" i="5"/>
  <c r="V1915" i="5"/>
  <c r="E1915" i="5"/>
  <c r="X1915" i="5" s="1"/>
  <c r="V1916" i="5"/>
  <c r="E1916" i="5"/>
  <c r="X1916" i="5" s="1"/>
  <c r="V1917" i="5"/>
  <c r="E1917" i="5"/>
  <c r="X1917" i="5" s="1"/>
  <c r="V1918" i="5"/>
  <c r="E1918" i="5"/>
  <c r="V1919" i="5"/>
  <c r="E1919" i="5"/>
  <c r="X1919" i="5" s="1"/>
  <c r="V1920" i="5"/>
  <c r="E1920" i="5"/>
  <c r="V1921" i="5"/>
  <c r="E1921" i="5"/>
  <c r="X1921" i="5" s="1"/>
  <c r="V1922" i="5"/>
  <c r="E1922" i="5"/>
  <c r="X1922" i="5" s="1"/>
  <c r="V1923" i="5"/>
  <c r="E1923" i="5"/>
  <c r="X1923" i="5" s="1"/>
  <c r="V1924" i="5"/>
  <c r="E1924" i="5"/>
  <c r="V1925" i="5"/>
  <c r="E1925" i="5"/>
  <c r="X1925" i="5" s="1"/>
  <c r="V1926" i="5"/>
  <c r="E1926" i="5"/>
  <c r="V1927" i="5"/>
  <c r="E1927" i="5"/>
  <c r="V1928" i="5"/>
  <c r="E1928" i="5"/>
  <c r="X1928" i="5" s="1"/>
  <c r="V1929" i="5"/>
  <c r="E1929" i="5"/>
  <c r="X1929" i="5" s="1"/>
  <c r="V1930" i="5"/>
  <c r="E1930" i="5"/>
  <c r="V1931" i="5"/>
  <c r="E1931" i="5"/>
  <c r="X1931" i="5" s="1"/>
  <c r="V1932" i="5"/>
  <c r="E1932" i="5"/>
  <c r="V1933" i="5"/>
  <c r="E1933" i="5"/>
  <c r="V1934" i="5"/>
  <c r="E1934" i="5"/>
  <c r="X1934" i="5" s="1"/>
  <c r="V1935" i="5"/>
  <c r="E1935" i="5"/>
  <c r="X1935" i="5" s="1"/>
  <c r="V1936" i="5"/>
  <c r="E1936" i="5"/>
  <c r="V1937" i="5"/>
  <c r="E1937" i="5"/>
  <c r="X1937" i="5" s="1"/>
  <c r="V1938" i="5"/>
  <c r="E1938" i="5"/>
  <c r="V1939" i="5"/>
  <c r="E1939" i="5"/>
  <c r="X1939" i="5" s="1"/>
  <c r="V1940" i="5"/>
  <c r="E1940" i="5"/>
  <c r="X1940" i="5" s="1"/>
  <c r="V1941" i="5"/>
  <c r="E1941" i="5"/>
  <c r="V1942" i="5"/>
  <c r="E1942" i="5"/>
  <c r="V1943" i="5"/>
  <c r="E1943" i="5"/>
  <c r="X1943" i="5" s="1"/>
  <c r="V1944" i="5"/>
  <c r="E1944" i="5"/>
  <c r="V1945" i="5"/>
  <c r="E1945" i="5"/>
  <c r="V1946" i="5"/>
  <c r="E1946" i="5"/>
  <c r="X1946" i="5" s="1"/>
  <c r="V1947" i="5"/>
  <c r="E1947" i="5"/>
  <c r="X1947" i="5" s="1"/>
  <c r="V1948" i="5"/>
  <c r="E1948" i="5"/>
  <c r="V1949" i="5"/>
  <c r="E1949" i="5"/>
  <c r="X1949" i="5" s="1"/>
  <c r="V1950" i="5"/>
  <c r="E1950" i="5"/>
  <c r="V1951" i="5"/>
  <c r="E1951" i="5"/>
  <c r="V1952" i="5"/>
  <c r="E1952" i="5"/>
  <c r="X1952" i="5" s="1"/>
  <c r="V1953" i="5"/>
  <c r="E1953" i="5"/>
  <c r="X1953" i="5" s="1"/>
  <c r="V1954" i="5"/>
  <c r="E1954" i="5"/>
  <c r="V1955" i="5"/>
  <c r="E1955" i="5"/>
  <c r="V1956" i="5"/>
  <c r="E1956" i="5"/>
  <c r="V1957" i="5"/>
  <c r="E1957" i="5"/>
  <c r="X1957" i="5" s="1"/>
  <c r="V1958" i="5"/>
  <c r="E1958" i="5"/>
  <c r="X1958" i="5" s="1"/>
  <c r="V1959" i="5"/>
  <c r="E1959" i="5"/>
  <c r="X1959" i="5" s="1"/>
  <c r="V1960" i="5"/>
  <c r="E1960" i="5"/>
  <c r="V1961" i="5"/>
  <c r="E1961" i="5"/>
  <c r="X1961" i="5" s="1"/>
  <c r="V1962" i="5"/>
  <c r="E1962" i="5"/>
  <c r="V1963" i="5"/>
  <c r="E1963" i="5"/>
  <c r="X1963" i="5" s="1"/>
  <c r="V1964" i="5"/>
  <c r="E1964" i="5"/>
  <c r="X1964" i="5" s="1"/>
  <c r="V1965" i="5"/>
  <c r="E1965" i="5"/>
  <c r="X1965" i="5" s="1"/>
  <c r="V1966" i="5"/>
  <c r="E1966" i="5"/>
  <c r="V1967" i="5"/>
  <c r="E1967" i="5"/>
  <c r="X1967" i="5" s="1"/>
  <c r="V1968" i="5"/>
  <c r="E1968" i="5"/>
  <c r="V1969" i="5"/>
  <c r="E1969" i="5"/>
  <c r="X1969" i="5" s="1"/>
  <c r="V1970" i="5"/>
  <c r="E1970" i="5"/>
  <c r="X1970" i="5" s="1"/>
  <c r="V1971" i="5"/>
  <c r="E1971" i="5"/>
  <c r="V1972" i="5"/>
  <c r="E1972" i="5"/>
  <c r="V1973" i="5"/>
  <c r="E1973" i="5"/>
  <c r="V1974" i="5"/>
  <c r="E1974" i="5"/>
  <c r="V1975" i="5"/>
  <c r="E1975" i="5"/>
  <c r="X1975" i="5" s="1"/>
  <c r="V1976" i="5"/>
  <c r="E1976" i="5"/>
  <c r="X1976" i="5" s="1"/>
  <c r="V1977" i="5"/>
  <c r="E1977" i="5"/>
  <c r="X1977" i="5" s="1"/>
  <c r="V1978" i="5"/>
  <c r="E1978" i="5"/>
  <c r="V1979" i="5"/>
  <c r="E1979" i="5"/>
  <c r="X1979" i="5" s="1"/>
  <c r="V1980" i="5"/>
  <c r="E1980" i="5"/>
  <c r="V1981" i="5"/>
  <c r="E1981" i="5"/>
  <c r="V1982" i="5"/>
  <c r="E1982" i="5"/>
  <c r="X1982" i="5" s="1"/>
  <c r="V1983" i="5"/>
  <c r="E1983" i="5"/>
  <c r="X1983" i="5" s="1"/>
  <c r="V1984" i="5"/>
  <c r="E1984" i="5"/>
  <c r="V1985" i="5"/>
  <c r="E1985" i="5"/>
  <c r="X1985" i="5" s="1"/>
  <c r="V1986" i="5"/>
  <c r="E1986" i="5"/>
  <c r="V1987" i="5"/>
  <c r="E1987" i="5"/>
  <c r="X1987" i="5" s="1"/>
  <c r="V1988" i="5"/>
  <c r="E1988" i="5"/>
  <c r="X1988" i="5" s="1"/>
  <c r="V1989" i="5"/>
  <c r="E1989" i="5"/>
  <c r="X1989" i="5" s="1"/>
  <c r="V1990" i="5"/>
  <c r="E1990" i="5"/>
  <c r="V1991" i="5"/>
  <c r="E1991" i="5"/>
  <c r="X1991" i="5" s="1"/>
  <c r="V1992" i="5"/>
  <c r="E1992" i="5"/>
  <c r="V1993" i="5"/>
  <c r="E1993" i="5"/>
  <c r="V1994" i="5"/>
  <c r="E1994" i="5"/>
  <c r="X1994" i="5" s="1"/>
  <c r="V1995" i="5"/>
  <c r="E1995" i="5"/>
  <c r="V1996" i="5"/>
  <c r="E1996" i="5"/>
  <c r="V1997" i="5"/>
  <c r="E1997" i="5"/>
  <c r="X1997" i="5" s="1"/>
  <c r="V1998" i="5"/>
  <c r="E1998" i="5"/>
  <c r="V1999" i="5"/>
  <c r="E1999" i="5"/>
  <c r="X1999" i="5" s="1"/>
  <c r="V2000" i="5"/>
  <c r="E2000" i="5"/>
  <c r="X2000" i="5" s="1"/>
  <c r="V2001" i="5"/>
  <c r="E2001" i="5"/>
  <c r="V2002" i="5"/>
  <c r="E2002" i="5"/>
  <c r="V2003" i="5"/>
  <c r="E2003" i="5"/>
  <c r="X2003" i="5" s="1"/>
  <c r="V2004" i="5"/>
  <c r="E2004" i="5"/>
  <c r="V2005" i="5"/>
  <c r="E2005" i="5"/>
  <c r="X2005" i="5" s="1"/>
  <c r="V2006" i="5"/>
  <c r="E2006" i="5"/>
  <c r="X2006" i="5" s="1"/>
  <c r="V2007" i="5"/>
  <c r="E2007" i="5"/>
  <c r="X2007" i="5" s="1"/>
  <c r="V2008" i="5"/>
  <c r="E2008" i="5"/>
  <c r="V2009" i="5"/>
  <c r="E2009" i="5"/>
  <c r="X2009" i="5" s="1"/>
  <c r="V2010" i="5"/>
  <c r="E2010" i="5"/>
  <c r="V2011" i="5"/>
  <c r="E2011" i="5"/>
  <c r="X2011" i="5" s="1"/>
  <c r="V2012" i="5"/>
  <c r="E2012" i="5"/>
  <c r="X2012" i="5" s="1"/>
  <c r="V2013" i="5"/>
  <c r="E2013" i="5"/>
  <c r="V2014" i="5"/>
  <c r="E2014" i="5"/>
  <c r="V2015" i="5"/>
  <c r="E2015" i="5"/>
  <c r="X2015" i="5" s="1"/>
  <c r="V2016" i="5"/>
  <c r="E2016" i="5"/>
  <c r="V2017" i="5"/>
  <c r="E2017" i="5"/>
  <c r="X2017" i="5" s="1"/>
  <c r="V2018" i="5"/>
  <c r="E2018" i="5"/>
  <c r="X2018" i="5" s="1"/>
  <c r="V2019" i="5"/>
  <c r="E2019" i="5"/>
  <c r="X2019" i="5" s="1"/>
  <c r="V2020" i="5"/>
  <c r="E2020" i="5"/>
  <c r="V2021" i="5"/>
  <c r="E2021" i="5"/>
  <c r="X2021" i="5" s="1"/>
  <c r="V2022" i="5"/>
  <c r="E2022" i="5"/>
  <c r="V2023" i="5"/>
  <c r="E2023" i="5"/>
  <c r="X2023" i="5" s="1"/>
  <c r="V2024" i="5"/>
  <c r="E2024" i="5"/>
  <c r="X2024" i="5" s="1"/>
  <c r="V2025" i="5"/>
  <c r="E2025" i="5"/>
  <c r="X2025" i="5" s="1"/>
  <c r="V2026" i="5"/>
  <c r="E2026" i="5"/>
  <c r="V2027" i="5"/>
  <c r="E2027" i="5"/>
  <c r="X2027" i="5" s="1"/>
  <c r="V2028" i="5"/>
  <c r="E2028" i="5"/>
  <c r="V2029" i="5"/>
  <c r="E2029" i="5"/>
  <c r="X2029" i="5" s="1"/>
  <c r="V2030" i="5"/>
  <c r="E2030" i="5"/>
  <c r="V2031" i="5"/>
  <c r="E2031" i="5"/>
  <c r="V2032" i="5"/>
  <c r="E2032" i="5"/>
  <c r="V2033" i="5"/>
  <c r="E2033" i="5"/>
  <c r="V2034" i="5"/>
  <c r="E2034" i="5"/>
  <c r="V2035" i="5"/>
  <c r="E2035" i="5"/>
  <c r="V2036" i="5"/>
  <c r="E2036" i="5"/>
  <c r="X2036" i="5" s="1"/>
  <c r="V2037" i="5"/>
  <c r="E2037" i="5"/>
  <c r="X2037" i="5" s="1"/>
  <c r="V2038" i="5"/>
  <c r="E2038" i="5"/>
  <c r="V2039" i="5"/>
  <c r="E2039" i="5"/>
  <c r="X2039" i="5" s="1"/>
  <c r="V2040" i="5"/>
  <c r="E2040" i="5"/>
  <c r="V2041" i="5"/>
  <c r="E2041" i="5"/>
  <c r="X2041" i="5" s="1"/>
  <c r="V2042" i="5"/>
  <c r="E2042" i="5"/>
  <c r="X2042" i="5" s="1"/>
  <c r="V2043" i="5"/>
  <c r="E2043" i="5"/>
  <c r="V2044" i="5"/>
  <c r="E2044" i="5"/>
  <c r="V2045" i="5"/>
  <c r="E2045" i="5"/>
  <c r="X2045" i="5" s="1"/>
  <c r="V2046" i="5"/>
  <c r="E2046" i="5"/>
  <c r="V2047" i="5"/>
  <c r="E2047" i="5"/>
  <c r="X2047" i="5" s="1"/>
  <c r="V2048" i="5"/>
  <c r="E2048" i="5"/>
  <c r="X2048" i="5" s="1"/>
  <c r="V2049" i="5"/>
  <c r="E2049" i="5"/>
  <c r="X2049" i="5" s="1"/>
  <c r="V2050" i="5"/>
  <c r="E2050" i="5"/>
  <c r="V2051" i="5"/>
  <c r="E2051" i="5"/>
  <c r="X2051" i="5" s="1"/>
  <c r="V2052" i="5"/>
  <c r="E2052" i="5"/>
  <c r="V2053" i="5"/>
  <c r="E2053" i="5"/>
  <c r="X2053" i="5" s="1"/>
  <c r="V2054" i="5"/>
  <c r="E2054" i="5"/>
  <c r="X2054" i="5" s="1"/>
  <c r="V2055" i="5"/>
  <c r="E2055" i="5"/>
  <c r="V2056" i="5"/>
  <c r="E2056" i="5"/>
  <c r="V2057" i="5"/>
  <c r="E2057" i="5"/>
  <c r="X2057" i="5" s="1"/>
  <c r="V2058" i="5"/>
  <c r="E2058" i="5"/>
  <c r="V2059" i="5"/>
  <c r="E2059" i="5"/>
  <c r="X2059" i="5" s="1"/>
  <c r="V2060" i="5"/>
  <c r="E2060" i="5"/>
  <c r="X2060" i="5" s="1"/>
  <c r="V2061" i="5"/>
  <c r="E2061" i="5"/>
  <c r="X2061" i="5" s="1"/>
  <c r="V2062" i="5"/>
  <c r="E2062" i="5"/>
  <c r="V2063" i="5"/>
  <c r="E2063" i="5"/>
  <c r="X2063" i="5" s="1"/>
  <c r="V2064" i="5"/>
  <c r="E2064" i="5"/>
  <c r="V2065" i="5"/>
  <c r="E2065" i="5"/>
  <c r="X2065" i="5" s="1"/>
  <c r="V2066" i="5"/>
  <c r="E2066" i="5"/>
  <c r="X2066" i="5" s="1"/>
  <c r="V2067" i="5"/>
  <c r="E2067" i="5"/>
  <c r="X2067" i="5" s="1"/>
  <c r="V2068" i="5"/>
  <c r="E2068" i="5"/>
  <c r="V2069" i="5"/>
  <c r="E2069" i="5"/>
  <c r="V2070" i="5"/>
  <c r="E2070" i="5"/>
  <c r="V2071" i="5"/>
  <c r="E2071" i="5"/>
  <c r="V2072" i="5"/>
  <c r="E2072" i="5"/>
  <c r="X2072" i="5" s="1"/>
  <c r="V2073" i="5"/>
  <c r="E2073" i="5"/>
  <c r="X2073" i="5" s="1"/>
  <c r="V2074" i="5"/>
  <c r="E2074" i="5"/>
  <c r="V2075" i="5"/>
  <c r="E2075" i="5"/>
  <c r="X2075" i="5" s="1"/>
  <c r="V2076" i="5"/>
  <c r="E2076" i="5"/>
  <c r="V2077" i="5"/>
  <c r="E2077" i="5"/>
  <c r="V2078" i="5"/>
  <c r="E2078" i="5"/>
  <c r="V2079" i="5"/>
  <c r="E2079" i="5"/>
  <c r="X2079" i="5" s="1"/>
  <c r="V2080" i="5"/>
  <c r="E2080" i="5"/>
  <c r="V2081" i="5"/>
  <c r="E2081" i="5"/>
  <c r="X2081" i="5" s="1"/>
  <c r="V2082" i="5"/>
  <c r="E2082" i="5"/>
  <c r="V2083" i="5"/>
  <c r="E2083" i="5"/>
  <c r="X2083" i="5" s="1"/>
  <c r="V2084" i="5"/>
  <c r="E2084" i="5"/>
  <c r="X2084" i="5" s="1"/>
  <c r="V2085" i="5"/>
  <c r="E2085" i="5"/>
  <c r="X2085" i="5" s="1"/>
  <c r="V2086" i="5"/>
  <c r="E2086" i="5"/>
  <c r="V2087" i="5"/>
  <c r="E2087" i="5"/>
  <c r="X2087" i="5" s="1"/>
  <c r="V2088" i="5"/>
  <c r="E2088" i="5"/>
  <c r="V2089" i="5"/>
  <c r="E2089" i="5"/>
  <c r="X2089" i="5" s="1"/>
  <c r="V2090" i="5"/>
  <c r="E2090" i="5"/>
  <c r="X2090" i="5" s="1"/>
  <c r="V2091" i="5"/>
  <c r="E2091" i="5"/>
  <c r="X2091" i="5" s="1"/>
  <c r="V2092" i="5"/>
  <c r="E2092" i="5"/>
  <c r="V2093" i="5"/>
  <c r="E2093" i="5"/>
  <c r="X2093" i="5" s="1"/>
  <c r="V2094" i="5"/>
  <c r="E2094" i="5"/>
  <c r="V2095" i="5"/>
  <c r="E2095" i="5"/>
  <c r="V2096" i="5"/>
  <c r="E2096" i="5"/>
  <c r="X2096" i="5" s="1"/>
  <c r="V2097" i="5"/>
  <c r="E2097" i="5"/>
  <c r="V2098" i="5"/>
  <c r="E2098" i="5"/>
  <c r="V2099" i="5"/>
  <c r="E2099" i="5"/>
  <c r="V2100" i="5"/>
  <c r="E2100" i="5"/>
  <c r="V2101" i="5"/>
  <c r="E2101" i="5"/>
  <c r="X2101" i="5" s="1"/>
  <c r="V2102" i="5"/>
  <c r="E2102" i="5"/>
  <c r="X2102" i="5" s="1"/>
  <c r="V2103" i="5"/>
  <c r="E2103" i="5"/>
  <c r="X2103" i="5" s="1"/>
  <c r="V2104" i="5"/>
  <c r="E2104" i="5"/>
  <c r="V2105" i="5"/>
  <c r="E2105" i="5"/>
  <c r="X2105" i="5" s="1"/>
  <c r="V2106" i="5"/>
  <c r="E2106" i="5"/>
  <c r="V2107" i="5"/>
  <c r="E2107" i="5"/>
  <c r="V2108" i="5"/>
  <c r="E2108" i="5"/>
  <c r="X2108" i="5" s="1"/>
  <c r="V2109" i="5"/>
  <c r="E2109" i="5"/>
  <c r="X2109" i="5" s="1"/>
  <c r="V2110" i="5"/>
  <c r="E2110" i="5"/>
  <c r="V2111" i="5"/>
  <c r="E2111" i="5"/>
  <c r="V2112" i="5"/>
  <c r="E2112" i="5"/>
  <c r="V2113" i="5"/>
  <c r="E2113" i="5"/>
  <c r="X2113" i="5" s="1"/>
  <c r="V2114" i="5"/>
  <c r="E2114" i="5"/>
  <c r="X2114" i="5" s="1"/>
  <c r="V2115" i="5"/>
  <c r="E2115" i="5"/>
  <c r="X2115" i="5" s="1"/>
  <c r="V2116" i="5"/>
  <c r="E2116" i="5"/>
  <c r="V2117" i="5"/>
  <c r="E2117" i="5"/>
  <c r="X2117" i="5" s="1"/>
  <c r="V2118" i="5"/>
  <c r="E2118" i="5"/>
  <c r="V2119" i="5"/>
  <c r="E2119" i="5"/>
  <c r="V2120" i="5"/>
  <c r="E2120" i="5"/>
  <c r="X2120" i="5" s="1"/>
  <c r="V2121" i="5"/>
  <c r="E2121" i="5"/>
  <c r="X2121" i="5" s="1"/>
  <c r="V2122" i="5"/>
  <c r="E2122" i="5"/>
  <c r="V2123" i="5"/>
  <c r="E2123" i="5"/>
  <c r="X2123" i="5" s="1"/>
  <c r="V2124" i="5"/>
  <c r="E2124" i="5"/>
  <c r="V2125" i="5"/>
  <c r="E2125" i="5"/>
  <c r="X2125" i="5" s="1"/>
  <c r="V2126" i="5"/>
  <c r="E2126" i="5"/>
  <c r="X2126" i="5" s="1"/>
  <c r="V2127" i="5"/>
  <c r="E2127" i="5"/>
  <c r="V2128" i="5"/>
  <c r="E2128" i="5"/>
  <c r="V2129" i="5"/>
  <c r="E2129" i="5"/>
  <c r="V2130" i="5"/>
  <c r="E2130" i="5"/>
  <c r="V2131" i="5"/>
  <c r="E2131" i="5"/>
  <c r="V2132" i="5"/>
  <c r="E2132" i="5"/>
  <c r="X2132" i="5" s="1"/>
  <c r="V2133" i="5"/>
  <c r="E2133" i="5"/>
  <c r="X2133" i="5" s="1"/>
  <c r="V2134" i="5"/>
  <c r="E2134" i="5"/>
  <c r="V2135" i="5"/>
  <c r="E2135" i="5"/>
  <c r="X2135" i="5" s="1"/>
  <c r="V2136" i="5"/>
  <c r="E2136" i="5"/>
  <c r="V2137" i="5"/>
  <c r="E2137" i="5"/>
  <c r="X2137" i="5" s="1"/>
  <c r="V2138" i="5"/>
  <c r="E2138" i="5"/>
  <c r="X2138" i="5" s="1"/>
  <c r="V2139" i="5"/>
  <c r="E2139" i="5"/>
  <c r="X2139" i="5" s="1"/>
  <c r="V2140" i="5"/>
  <c r="E2140" i="5"/>
  <c r="V2141" i="5"/>
  <c r="E2141" i="5"/>
  <c r="X2141" i="5" s="1"/>
  <c r="V2142" i="5"/>
  <c r="E2142" i="5"/>
  <c r="V2143" i="5"/>
  <c r="E2143" i="5"/>
  <c r="V2144" i="5"/>
  <c r="E2144" i="5"/>
  <c r="X2144" i="5" s="1"/>
  <c r="V2145" i="5"/>
  <c r="E2145" i="5"/>
  <c r="V2146" i="5"/>
  <c r="E2146" i="5"/>
  <c r="V2147" i="5"/>
  <c r="E2147" i="5"/>
  <c r="X2147" i="5" s="1"/>
  <c r="V2148" i="5"/>
  <c r="E2148" i="5"/>
  <c r="V2149" i="5"/>
  <c r="E2149" i="5"/>
  <c r="V2150" i="5"/>
  <c r="E2150" i="5"/>
  <c r="X2150" i="5" s="1"/>
  <c r="V2151" i="5"/>
  <c r="E2151" i="5"/>
  <c r="V2152" i="5"/>
  <c r="E2152" i="5"/>
  <c r="V2153" i="5"/>
  <c r="E2153" i="5"/>
  <c r="X2153" i="5" s="1"/>
  <c r="V2154" i="5"/>
  <c r="E2154" i="5"/>
  <c r="V2155" i="5"/>
  <c r="E2155" i="5"/>
  <c r="V2156" i="5"/>
  <c r="E2156" i="5"/>
  <c r="X2156" i="5" s="1"/>
  <c r="V2157" i="5"/>
  <c r="E2157" i="5"/>
  <c r="V2158" i="5"/>
  <c r="E2158" i="5"/>
  <c r="V2159" i="5"/>
  <c r="E2159" i="5"/>
  <c r="V2160" i="5"/>
  <c r="E2160" i="5"/>
  <c r="V2161" i="5"/>
  <c r="E2161" i="5"/>
  <c r="X2161" i="5" s="1"/>
  <c r="V2162" i="5"/>
  <c r="E2162" i="5"/>
  <c r="X2162" i="5" s="1"/>
  <c r="V2163" i="5"/>
  <c r="E2163" i="5"/>
  <c r="V2164" i="5"/>
  <c r="E2164" i="5"/>
  <c r="V2165" i="5"/>
  <c r="E2165" i="5"/>
  <c r="X2165" i="5" s="1"/>
  <c r="V2166" i="5"/>
  <c r="E2166" i="5"/>
  <c r="V2167" i="5"/>
  <c r="E2167" i="5"/>
  <c r="V2168" i="5"/>
  <c r="E2168" i="5"/>
  <c r="X2168" i="5" s="1"/>
  <c r="V2169" i="5"/>
  <c r="E2169" i="5"/>
  <c r="X2169" i="5" s="1"/>
  <c r="V2170" i="5"/>
  <c r="E2170" i="5"/>
  <c r="V2171" i="5"/>
  <c r="E2171" i="5"/>
  <c r="X2171" i="5" s="1"/>
  <c r="V2172" i="5"/>
  <c r="E2172" i="5"/>
  <c r="V2173" i="5"/>
  <c r="E2173" i="5"/>
  <c r="V2174" i="5"/>
  <c r="E2174" i="5"/>
  <c r="X2174" i="5" s="1"/>
  <c r="V2175" i="5"/>
  <c r="E2175" i="5"/>
  <c r="X2175" i="5" s="1"/>
  <c r="V2176" i="5"/>
  <c r="E2176" i="5"/>
  <c r="V2177" i="5"/>
  <c r="E2177" i="5"/>
  <c r="X2177" i="5" s="1"/>
  <c r="V2178" i="5"/>
  <c r="E2178" i="5"/>
  <c r="V2179" i="5"/>
  <c r="E2179" i="5"/>
  <c r="V2180" i="5"/>
  <c r="E2180" i="5"/>
  <c r="X2180" i="5" s="1"/>
  <c r="V2181" i="5"/>
  <c r="E2181" i="5"/>
  <c r="V2182" i="5"/>
  <c r="E2182" i="5"/>
  <c r="V2183" i="5"/>
  <c r="E2183" i="5"/>
  <c r="X2183" i="5" s="1"/>
  <c r="V2184" i="5"/>
  <c r="E2184" i="5"/>
  <c r="V2185" i="5"/>
  <c r="E2185" i="5"/>
  <c r="X2185" i="5" s="1"/>
  <c r="V2186" i="5"/>
  <c r="E2186" i="5"/>
  <c r="X2186" i="5" s="1"/>
  <c r="V2187" i="5"/>
  <c r="E2187" i="5"/>
  <c r="X2187" i="5" s="1"/>
  <c r="V2188" i="5"/>
  <c r="E2188" i="5"/>
  <c r="V2189" i="5"/>
  <c r="E2189" i="5"/>
  <c r="V2190" i="5"/>
  <c r="E2190" i="5"/>
  <c r="V2191" i="5"/>
  <c r="E2191" i="5"/>
  <c r="X2191" i="5" s="1"/>
  <c r="V2192" i="5"/>
  <c r="E2192" i="5"/>
  <c r="X2192" i="5" s="1"/>
  <c r="V2193" i="5"/>
  <c r="E2193" i="5"/>
  <c r="X2193" i="5" s="1"/>
  <c r="V2194" i="5"/>
  <c r="E2194" i="5"/>
  <c r="V2195" i="5"/>
  <c r="E2195" i="5"/>
  <c r="V2196" i="5"/>
  <c r="E2196" i="5"/>
  <c r="V2197" i="5"/>
  <c r="E2197" i="5"/>
  <c r="V2198" i="5"/>
  <c r="E2198" i="5"/>
  <c r="V2199" i="5"/>
  <c r="E2199" i="5"/>
  <c r="X2199" i="5" s="1"/>
  <c r="V2200" i="5"/>
  <c r="E2200" i="5"/>
  <c r="V2201" i="5"/>
  <c r="E2201" i="5"/>
  <c r="X2201" i="5" s="1"/>
  <c r="V2202" i="5"/>
  <c r="E2202" i="5"/>
  <c r="V2203" i="5"/>
  <c r="E2203" i="5"/>
  <c r="X2203" i="5" s="1"/>
  <c r="V2204" i="5"/>
  <c r="E2204" i="5"/>
  <c r="X2204" i="5" s="1"/>
  <c r="V2205" i="5"/>
  <c r="E2205" i="5"/>
  <c r="V2206" i="5"/>
  <c r="E2206" i="5"/>
  <c r="V2207" i="5"/>
  <c r="E2207" i="5"/>
  <c r="V2208" i="5"/>
  <c r="E2208" i="5"/>
  <c r="V2209" i="5"/>
  <c r="E2209" i="5"/>
  <c r="X2209" i="5" s="1"/>
  <c r="V2210" i="5"/>
  <c r="E2210" i="5"/>
  <c r="X2210" i="5" s="1"/>
  <c r="V2211" i="5"/>
  <c r="E2211" i="5"/>
  <c r="X2211" i="5" s="1"/>
  <c r="V2212" i="5"/>
  <c r="E2212" i="5"/>
  <c r="V2213" i="5"/>
  <c r="E2213" i="5"/>
  <c r="V2214" i="5"/>
  <c r="E2214" i="5"/>
  <c r="V2215" i="5"/>
  <c r="E2215" i="5"/>
  <c r="V2216" i="5"/>
  <c r="E2216" i="5"/>
  <c r="V2217" i="5"/>
  <c r="E2217" i="5"/>
  <c r="X2217" i="5" s="1"/>
  <c r="V2218" i="5"/>
  <c r="E2218" i="5"/>
  <c r="V2219" i="5"/>
  <c r="E2219" i="5"/>
  <c r="X2219" i="5" s="1"/>
  <c r="V2220" i="5"/>
  <c r="E2220" i="5"/>
  <c r="V2221" i="5"/>
  <c r="E2221" i="5"/>
  <c r="X2221" i="5" s="1"/>
  <c r="V2222" i="5"/>
  <c r="E2222" i="5"/>
  <c r="X2222" i="5" s="1"/>
  <c r="V2223" i="5"/>
  <c r="E2223" i="5"/>
  <c r="X2223" i="5" s="1"/>
  <c r="V2224" i="5"/>
  <c r="E2224" i="5"/>
  <c r="V2225" i="5"/>
  <c r="E2225" i="5"/>
  <c r="X2225" i="5" s="1"/>
  <c r="V2226" i="5"/>
  <c r="E2226" i="5"/>
  <c r="V2227" i="5"/>
  <c r="E2227" i="5"/>
  <c r="X2227" i="5" s="1"/>
  <c r="V2228" i="5"/>
  <c r="E2228" i="5"/>
  <c r="X2228" i="5" s="1"/>
  <c r="V2229" i="5"/>
  <c r="E2229" i="5"/>
  <c r="X2229" i="5" s="1"/>
  <c r="V2230" i="5"/>
  <c r="E2230" i="5"/>
  <c r="V2231" i="5"/>
  <c r="E2231" i="5"/>
  <c r="V2232" i="5"/>
  <c r="E2232" i="5"/>
  <c r="V2233" i="5"/>
  <c r="E2233" i="5"/>
  <c r="V2234" i="5"/>
  <c r="E2234" i="5"/>
  <c r="X2234" i="5" s="1"/>
  <c r="V2235" i="5"/>
  <c r="E2235" i="5"/>
  <c r="X2235" i="5" s="1"/>
  <c r="V2236" i="5"/>
  <c r="E2236" i="5"/>
  <c r="V2237" i="5"/>
  <c r="E2237" i="5"/>
  <c r="X2237" i="5" s="1"/>
  <c r="V2238" i="5"/>
  <c r="E2238" i="5"/>
  <c r="V2239" i="5"/>
  <c r="E2239" i="5"/>
  <c r="X2239" i="5" s="1"/>
  <c r="V2240" i="5"/>
  <c r="E2240" i="5"/>
  <c r="X2240" i="5" s="1"/>
  <c r="V2241" i="5"/>
  <c r="E2241" i="5"/>
  <c r="X2241" i="5" s="1"/>
  <c r="V2242" i="5"/>
  <c r="E2242" i="5"/>
  <c r="V2243" i="5"/>
  <c r="E2243" i="5"/>
  <c r="X2243" i="5" s="1"/>
  <c r="V2244" i="5"/>
  <c r="E2244" i="5"/>
  <c r="V2245" i="5"/>
  <c r="E2245" i="5"/>
  <c r="V2246" i="5"/>
  <c r="E2246" i="5"/>
  <c r="X2246" i="5" s="1"/>
  <c r="V2247" i="5"/>
  <c r="E2247" i="5"/>
  <c r="X2247" i="5" s="1"/>
  <c r="V2248" i="5"/>
  <c r="E2248" i="5"/>
  <c r="V2249" i="5"/>
  <c r="E2249" i="5"/>
  <c r="X2249" i="5" s="1"/>
  <c r="V2250" i="5"/>
  <c r="E2250" i="5"/>
  <c r="V2251" i="5"/>
  <c r="E2251" i="5"/>
  <c r="X2251" i="5" s="1"/>
  <c r="V2252" i="5"/>
  <c r="E2252" i="5"/>
  <c r="X2252" i="5" s="1"/>
  <c r="V2253" i="5"/>
  <c r="E2253" i="5"/>
  <c r="V2254" i="5"/>
  <c r="E2254" i="5"/>
  <c r="V2255" i="5"/>
  <c r="E2255" i="5"/>
  <c r="X2255" i="5" s="1"/>
  <c r="V2256" i="5"/>
  <c r="E2256" i="5"/>
  <c r="V2257" i="5"/>
  <c r="E2257" i="5"/>
  <c r="V2258" i="5"/>
  <c r="E2258" i="5"/>
  <c r="X2258" i="5" s="1"/>
  <c r="V2259" i="5"/>
  <c r="E2259" i="5"/>
  <c r="X2259" i="5" s="1"/>
  <c r="V2260" i="5"/>
  <c r="E2260" i="5"/>
  <c r="V2261" i="5"/>
  <c r="E2261" i="5"/>
  <c r="X2261" i="5" s="1"/>
  <c r="V2262" i="5"/>
  <c r="E2262" i="5"/>
  <c r="V2263" i="5"/>
  <c r="E2263" i="5"/>
  <c r="V2264" i="5"/>
  <c r="E2264" i="5"/>
  <c r="X2264" i="5" s="1"/>
  <c r="V2265" i="5"/>
  <c r="E2265" i="5"/>
  <c r="V2266" i="5"/>
  <c r="E2266" i="5"/>
  <c r="V2267" i="5"/>
  <c r="E2267" i="5"/>
  <c r="X2267" i="5" s="1"/>
  <c r="V2268" i="5"/>
  <c r="E2268" i="5"/>
  <c r="V2269" i="5"/>
  <c r="E2269" i="5"/>
  <c r="V2270" i="5"/>
  <c r="E2270" i="5"/>
  <c r="X2270" i="5" s="1"/>
  <c r="V2271" i="5"/>
  <c r="E2271" i="5"/>
  <c r="X2271" i="5" s="1"/>
  <c r="V2272" i="5"/>
  <c r="E2272" i="5"/>
  <c r="V2273" i="5"/>
  <c r="E2273" i="5"/>
  <c r="X2273" i="5" s="1"/>
  <c r="V2274" i="5"/>
  <c r="E2274" i="5"/>
  <c r="V2275" i="5"/>
  <c r="E2275" i="5"/>
  <c r="V2276" i="5"/>
  <c r="E2276" i="5"/>
  <c r="X2276" i="5" s="1"/>
  <c r="V2277" i="5"/>
  <c r="E2277" i="5"/>
  <c r="X2277" i="5" s="1"/>
  <c r="V2278" i="5"/>
  <c r="E2278" i="5"/>
  <c r="V2279" i="5"/>
  <c r="E2279" i="5"/>
  <c r="X2279" i="5" s="1"/>
  <c r="V2280" i="5"/>
  <c r="E2280" i="5"/>
  <c r="V2281" i="5"/>
  <c r="E2281" i="5"/>
  <c r="V2282" i="5"/>
  <c r="E2282" i="5"/>
  <c r="X2282" i="5" s="1"/>
  <c r="V2283" i="5"/>
  <c r="E2283" i="5"/>
  <c r="X2283" i="5" s="1"/>
  <c r="V2284" i="5"/>
  <c r="E2284" i="5"/>
  <c r="V2285" i="5"/>
  <c r="E2285" i="5"/>
  <c r="X2285" i="5" s="1"/>
  <c r="V2286" i="5"/>
  <c r="E2286" i="5"/>
  <c r="V2287" i="5"/>
  <c r="E2287" i="5"/>
  <c r="V2288" i="5"/>
  <c r="E2288" i="5"/>
  <c r="X2288" i="5" s="1"/>
  <c r="V2289" i="5"/>
  <c r="E2289" i="5"/>
  <c r="V2290" i="5"/>
  <c r="E2290" i="5"/>
  <c r="V2291" i="5"/>
  <c r="E2291" i="5"/>
  <c r="X2291" i="5" s="1"/>
  <c r="V2292" i="5"/>
  <c r="E2292" i="5"/>
  <c r="V2293" i="5"/>
  <c r="E2293" i="5"/>
  <c r="V2294" i="5"/>
  <c r="E2294" i="5"/>
  <c r="X2294" i="5" s="1"/>
  <c r="V2295" i="5"/>
  <c r="E2295" i="5"/>
  <c r="X2295" i="5" s="1"/>
  <c r="V2296" i="5"/>
  <c r="E2296" i="5"/>
  <c r="V2297" i="5"/>
  <c r="E2297" i="5"/>
  <c r="X2297" i="5" s="1"/>
  <c r="V2298" i="5"/>
  <c r="E2298" i="5"/>
  <c r="V2299" i="5"/>
  <c r="E2299" i="5"/>
  <c r="V2300" i="5"/>
  <c r="E2300" i="5"/>
  <c r="X2300" i="5" s="1"/>
  <c r="V2301" i="5"/>
  <c r="E2301" i="5"/>
  <c r="V2302" i="5"/>
  <c r="E2302" i="5"/>
  <c r="V2303" i="5"/>
  <c r="E2303" i="5"/>
  <c r="X2303" i="5" s="1"/>
  <c r="V2304" i="5"/>
  <c r="E2304" i="5"/>
  <c r="V2305" i="5"/>
  <c r="E2305" i="5"/>
  <c r="X2305" i="5" s="1"/>
  <c r="V2306" i="5"/>
  <c r="E2306" i="5"/>
  <c r="X2306" i="5" s="1"/>
  <c r="V2307" i="5"/>
  <c r="E2307" i="5"/>
  <c r="X2307" i="5" s="1"/>
  <c r="V2308" i="5"/>
  <c r="E2308" i="5"/>
  <c r="V2309" i="5"/>
  <c r="E2309" i="5"/>
  <c r="X2309" i="5" s="1"/>
  <c r="V2310" i="5"/>
  <c r="E2310" i="5"/>
  <c r="V2311" i="5"/>
  <c r="E2311" i="5"/>
  <c r="X2311" i="5" s="1"/>
  <c r="V2312" i="5"/>
  <c r="E2312" i="5"/>
  <c r="X2312" i="5" s="1"/>
  <c r="V2313" i="5"/>
  <c r="E2313" i="5"/>
  <c r="X2313" i="5" s="1"/>
  <c r="V2314" i="5"/>
  <c r="E2314" i="5"/>
  <c r="V2315" i="5"/>
  <c r="E2315" i="5"/>
  <c r="V2316" i="5"/>
  <c r="E2316" i="5"/>
  <c r="V2317" i="5"/>
  <c r="E2317" i="5"/>
  <c r="V2318" i="5"/>
  <c r="E2318" i="5"/>
  <c r="X2318" i="5" s="1"/>
  <c r="V2319" i="5"/>
  <c r="E2319" i="5"/>
  <c r="V2320" i="5"/>
  <c r="E2320" i="5"/>
  <c r="V2321" i="5"/>
  <c r="E2321" i="5"/>
  <c r="X2321" i="5" s="1"/>
  <c r="V2322" i="5"/>
  <c r="E2322" i="5"/>
  <c r="V2323" i="5"/>
  <c r="E2323" i="5"/>
  <c r="V2324" i="5"/>
  <c r="E2324" i="5"/>
  <c r="X2324" i="5" s="1"/>
  <c r="V2325" i="5"/>
  <c r="E2325" i="5"/>
  <c r="V2326" i="5"/>
  <c r="E2326" i="5"/>
  <c r="V2327" i="5"/>
  <c r="E2327" i="5"/>
  <c r="V2328" i="5"/>
  <c r="E2328" i="5"/>
  <c r="V2329" i="5"/>
  <c r="E2329" i="5"/>
  <c r="X2329" i="5" s="1"/>
  <c r="V2330" i="5"/>
  <c r="E2330" i="5"/>
  <c r="X2330" i="5" s="1"/>
  <c r="V2331" i="5"/>
  <c r="E2331" i="5"/>
  <c r="V2332" i="5"/>
  <c r="E2332" i="5"/>
  <c r="V2333" i="5"/>
  <c r="E2333" i="5"/>
  <c r="X2333" i="5" s="1"/>
  <c r="V2334" i="5"/>
  <c r="E2334" i="5"/>
  <c r="V2335" i="5"/>
  <c r="E2335" i="5"/>
  <c r="V2336" i="5"/>
  <c r="E2336" i="5"/>
  <c r="X2336" i="5" s="1"/>
  <c r="V2337" i="5"/>
  <c r="E2337" i="5"/>
  <c r="X2337" i="5" s="1"/>
  <c r="V2338" i="5"/>
  <c r="E2338" i="5"/>
  <c r="X2338" i="5" s="1"/>
  <c r="V2339" i="5"/>
  <c r="E2339" i="5"/>
  <c r="X2339" i="5" s="1"/>
  <c r="V2340" i="5"/>
  <c r="E2340" i="5"/>
  <c r="V2341" i="5"/>
  <c r="E2341" i="5"/>
  <c r="X2341" i="5" s="1"/>
  <c r="V2342" i="5"/>
  <c r="E2342" i="5"/>
  <c r="X2342" i="5" s="1"/>
  <c r="V2343" i="5"/>
  <c r="E2343" i="5"/>
  <c r="V2344" i="5"/>
  <c r="E2344" i="5"/>
  <c r="V2345" i="5"/>
  <c r="E2345" i="5"/>
  <c r="X2345" i="5" s="1"/>
  <c r="V2346" i="5"/>
  <c r="E2346" i="5"/>
  <c r="V2347" i="5"/>
  <c r="E2347" i="5"/>
  <c r="V2348" i="5"/>
  <c r="E2348" i="5"/>
  <c r="X2348" i="5" s="1"/>
  <c r="V2349" i="5"/>
  <c r="E2349" i="5"/>
  <c r="X2349" i="5" s="1"/>
  <c r="V2350" i="5"/>
  <c r="E2350" i="5"/>
  <c r="V2351" i="5"/>
  <c r="E2351" i="5"/>
  <c r="X2351" i="5" s="1"/>
  <c r="V2352" i="5"/>
  <c r="E2352" i="5"/>
  <c r="V2353" i="5"/>
  <c r="E2353" i="5"/>
  <c r="V2354" i="5"/>
  <c r="E2354" i="5"/>
  <c r="X2354" i="5" s="1"/>
  <c r="V2355" i="5"/>
  <c r="E2355" i="5"/>
  <c r="X2355" i="5" s="1"/>
  <c r="V2356" i="5"/>
  <c r="E2356" i="5"/>
  <c r="V2357" i="5"/>
  <c r="E2357" i="5"/>
  <c r="V2358" i="5"/>
  <c r="E2358" i="5"/>
  <c r="V2359" i="5"/>
  <c r="E2359" i="5"/>
  <c r="V2360" i="5"/>
  <c r="E2360" i="5"/>
  <c r="X2360" i="5" s="1"/>
  <c r="V2361" i="5"/>
  <c r="E2361" i="5"/>
  <c r="X2361" i="5" s="1"/>
  <c r="V2362" i="5"/>
  <c r="E2362" i="5"/>
  <c r="V2363" i="5"/>
  <c r="E2363" i="5"/>
  <c r="X2363" i="5" s="1"/>
  <c r="V2364" i="5"/>
  <c r="E2364" i="5"/>
  <c r="X2364" i="5" s="1"/>
  <c r="V2365" i="5"/>
  <c r="E2365" i="5"/>
  <c r="X2365" i="5" s="1"/>
  <c r="V2366" i="5"/>
  <c r="E2366" i="5"/>
  <c r="X2366" i="5" s="1"/>
  <c r="V2367" i="5"/>
  <c r="E2367" i="5"/>
  <c r="X2367" i="5" s="1"/>
  <c r="V2368" i="5"/>
  <c r="E2368" i="5"/>
  <c r="V2369" i="5"/>
  <c r="E2369" i="5"/>
  <c r="V2370" i="5"/>
  <c r="E2370" i="5"/>
  <c r="V2371" i="5"/>
  <c r="E2371" i="5"/>
  <c r="X2371" i="5" s="1"/>
  <c r="V2372" i="5"/>
  <c r="E2372" i="5"/>
  <c r="X2372" i="5" s="1"/>
  <c r="V2373" i="5"/>
  <c r="E2373" i="5"/>
  <c r="X2373" i="5" s="1"/>
  <c r="V2374" i="5"/>
  <c r="E2374" i="5"/>
  <c r="V2375" i="5"/>
  <c r="E2375" i="5"/>
  <c r="X2375" i="5" s="1"/>
  <c r="V2376" i="5"/>
  <c r="E2376" i="5"/>
  <c r="V2377" i="5"/>
  <c r="E2377" i="5"/>
  <c r="V2378" i="5"/>
  <c r="E2378" i="5"/>
  <c r="X2378" i="5" s="1"/>
  <c r="V2379" i="5"/>
  <c r="E2379" i="5"/>
  <c r="X2379" i="5" s="1"/>
  <c r="V2380" i="5"/>
  <c r="E2380" i="5"/>
  <c r="V2381" i="5"/>
  <c r="E2381" i="5"/>
  <c r="V2382" i="5"/>
  <c r="E2382" i="5"/>
  <c r="V2383" i="5"/>
  <c r="E2383" i="5"/>
  <c r="V2384" i="5"/>
  <c r="E2384" i="5"/>
  <c r="X2384" i="5" s="1"/>
  <c r="V2385" i="5"/>
  <c r="E2385" i="5"/>
  <c r="X2385" i="5" s="1"/>
  <c r="V2386" i="5"/>
  <c r="E2386" i="5"/>
  <c r="V2387" i="5"/>
  <c r="E2387" i="5"/>
  <c r="V2388" i="5"/>
  <c r="E2388" i="5"/>
  <c r="V2389" i="5"/>
  <c r="E2389" i="5"/>
  <c r="X2389" i="5" s="1"/>
  <c r="V2390" i="5"/>
  <c r="E2390" i="5"/>
  <c r="X2390" i="5" s="1"/>
  <c r="V2391" i="5"/>
  <c r="E2391" i="5"/>
  <c r="V2392" i="5"/>
  <c r="E2392" i="5"/>
  <c r="V2393" i="5"/>
  <c r="E2393" i="5"/>
  <c r="X2393" i="5" s="1"/>
  <c r="V2394" i="5"/>
  <c r="E2394" i="5"/>
  <c r="V2395" i="5"/>
  <c r="E2395" i="5"/>
  <c r="V2396" i="5"/>
  <c r="E2396" i="5"/>
  <c r="X2396" i="5" s="1"/>
  <c r="V2397" i="5"/>
  <c r="E2397" i="5"/>
  <c r="X2397" i="5" s="1"/>
  <c r="V2398" i="5"/>
  <c r="E2398" i="5"/>
  <c r="V2399" i="5"/>
  <c r="E2399" i="5"/>
  <c r="X2399" i="5" s="1"/>
  <c r="V2400" i="5"/>
  <c r="E2400" i="5"/>
  <c r="V2401" i="5"/>
  <c r="E2401" i="5"/>
  <c r="X2401" i="5" s="1"/>
  <c r="V2402" i="5"/>
  <c r="E2402" i="5"/>
  <c r="V2403" i="5"/>
  <c r="E2403" i="5"/>
  <c r="X2403" i="5" s="1"/>
  <c r="V2404" i="5"/>
  <c r="E2404" i="5"/>
  <c r="V2405" i="5"/>
  <c r="E2405" i="5"/>
  <c r="X2405" i="5" s="1"/>
  <c r="V2406" i="5"/>
  <c r="E2406" i="5"/>
  <c r="V2407" i="5"/>
  <c r="E2407" i="5"/>
  <c r="V2408" i="5"/>
  <c r="E2408" i="5"/>
  <c r="X2408" i="5" s="1"/>
  <c r="V2409" i="5"/>
  <c r="E2409" i="5"/>
  <c r="V2410" i="5"/>
  <c r="E2410" i="5"/>
  <c r="V2411" i="5"/>
  <c r="E2411" i="5"/>
  <c r="V2412" i="5"/>
  <c r="E2412" i="5"/>
  <c r="V2413" i="5"/>
  <c r="E2413" i="5"/>
  <c r="X2413" i="5" s="1"/>
  <c r="V2414" i="5"/>
  <c r="E2414" i="5"/>
  <c r="X2414" i="5" s="1"/>
  <c r="V2415" i="5"/>
  <c r="E2415" i="5"/>
  <c r="V2416" i="5"/>
  <c r="E2416" i="5"/>
  <c r="V2417" i="5"/>
  <c r="E2417" i="5"/>
  <c r="X2417" i="5" s="1"/>
  <c r="V2418" i="5"/>
  <c r="E2418" i="5"/>
  <c r="V2419" i="5"/>
  <c r="E2419" i="5"/>
  <c r="V2420" i="5"/>
  <c r="E2420" i="5"/>
  <c r="X2420" i="5" s="1"/>
  <c r="V2421" i="5"/>
  <c r="E2421" i="5"/>
  <c r="X2421" i="5" s="1"/>
  <c r="V2422" i="5"/>
  <c r="E2422" i="5"/>
  <c r="V2423" i="5"/>
  <c r="E2423" i="5"/>
  <c r="X2423" i="5" s="1"/>
  <c r="V2424" i="5"/>
  <c r="E2424" i="5"/>
  <c r="V2425" i="5"/>
  <c r="E2425" i="5"/>
  <c r="X2425" i="5" s="1"/>
  <c r="V2426" i="5"/>
  <c r="E2426" i="5"/>
  <c r="X2426" i="5" s="1"/>
  <c r="V2427" i="5"/>
  <c r="E2427" i="5"/>
  <c r="V2428" i="5"/>
  <c r="E2428" i="5"/>
  <c r="V2429" i="5"/>
  <c r="E2429" i="5"/>
  <c r="X2429" i="5" s="1"/>
  <c r="V2430" i="5"/>
  <c r="E2430" i="5"/>
  <c r="V2431" i="5"/>
  <c r="E2431" i="5"/>
  <c r="V2432" i="5"/>
  <c r="E2432" i="5"/>
  <c r="X2432" i="5" s="1"/>
  <c r="V2433" i="5"/>
  <c r="E2433" i="5"/>
  <c r="X2433" i="5" s="1"/>
  <c r="V2434" i="5"/>
  <c r="E2434" i="5"/>
  <c r="V2435" i="5"/>
  <c r="E2435" i="5"/>
  <c r="X2435" i="5" s="1"/>
  <c r="V2436" i="5"/>
  <c r="E2436" i="5"/>
  <c r="X2436" i="5" s="1"/>
  <c r="V2437" i="5"/>
  <c r="E2437" i="5"/>
  <c r="X2437" i="5" s="1"/>
  <c r="V2438" i="5"/>
  <c r="E2438" i="5"/>
  <c r="X2438" i="5" s="1"/>
  <c r="V2439" i="5"/>
  <c r="E2439" i="5"/>
  <c r="X2439" i="5" s="1"/>
  <c r="V2440" i="5"/>
  <c r="E2440" i="5"/>
  <c r="V2441" i="5"/>
  <c r="E2441" i="5"/>
  <c r="X2441" i="5" s="1"/>
  <c r="V2442" i="5"/>
  <c r="E2442" i="5"/>
  <c r="V2443" i="5"/>
  <c r="E2443" i="5"/>
  <c r="X2443" i="5" s="1"/>
  <c r="V2444" i="5"/>
  <c r="E2444" i="5"/>
  <c r="X2444" i="5" s="1"/>
  <c r="V2445" i="5"/>
  <c r="E2445" i="5"/>
  <c r="X2445" i="5" s="1"/>
  <c r="V2446" i="5"/>
  <c r="E2446" i="5"/>
  <c r="V2447" i="5"/>
  <c r="E2447" i="5"/>
  <c r="X2447" i="5" s="1"/>
  <c r="V2448" i="5"/>
  <c r="E2448" i="5"/>
  <c r="V2449" i="5"/>
  <c r="E2449" i="5"/>
  <c r="X2449" i="5" s="1"/>
  <c r="V2450" i="5"/>
  <c r="E2450" i="5"/>
  <c r="X2450" i="5" s="1"/>
  <c r="V2451" i="5"/>
  <c r="E2451" i="5"/>
  <c r="X2451" i="5" s="1"/>
  <c r="V2452" i="5"/>
  <c r="E2452" i="5"/>
  <c r="V2453" i="5"/>
  <c r="E2453" i="5"/>
  <c r="X2453" i="5" s="1"/>
  <c r="V2454" i="5"/>
  <c r="E2454" i="5"/>
  <c r="V2455" i="5"/>
  <c r="E2455" i="5"/>
  <c r="V2456" i="5"/>
  <c r="E2456" i="5"/>
  <c r="X2456" i="5" s="1"/>
  <c r="V2457" i="5"/>
  <c r="E2457" i="5"/>
  <c r="X2457" i="5" s="1"/>
  <c r="V2458" i="5"/>
  <c r="E2458" i="5"/>
  <c r="V2459" i="5"/>
  <c r="E2459" i="5"/>
  <c r="V2460" i="5"/>
  <c r="E2460" i="5"/>
  <c r="V2461" i="5"/>
  <c r="E2461" i="5"/>
  <c r="X2461" i="5" s="1"/>
  <c r="V2462" i="5"/>
  <c r="E2462" i="5"/>
  <c r="X2462" i="5" s="1"/>
  <c r="V2463" i="5"/>
  <c r="E2463" i="5"/>
  <c r="X2463" i="5" s="1"/>
  <c r="V2464" i="5"/>
  <c r="E2464" i="5"/>
  <c r="V2465" i="5"/>
  <c r="E2465" i="5"/>
  <c r="V2466" i="5"/>
  <c r="E2466" i="5"/>
  <c r="V2467" i="5"/>
  <c r="E2467" i="5"/>
  <c r="V2468" i="5"/>
  <c r="E2468" i="5"/>
  <c r="X2468" i="5" s="1"/>
  <c r="V2469" i="5"/>
  <c r="E2469" i="5"/>
  <c r="X2469" i="5" s="1"/>
  <c r="V2470" i="5"/>
  <c r="E2470" i="5"/>
  <c r="V2471" i="5"/>
  <c r="E2471" i="5"/>
  <c r="V2472" i="5"/>
  <c r="E2472" i="5"/>
  <c r="V2473" i="5"/>
  <c r="E2473" i="5"/>
  <c r="X2473" i="5" s="1"/>
  <c r="V2474" i="5"/>
  <c r="E2474" i="5"/>
  <c r="X2474" i="5" s="1"/>
  <c r="V2475" i="5"/>
  <c r="E2475" i="5"/>
  <c r="X2475" i="5" s="1"/>
  <c r="V2476" i="5"/>
  <c r="E2476" i="5"/>
  <c r="V2477" i="5"/>
  <c r="E2477" i="5"/>
  <c r="X2477" i="5" s="1"/>
  <c r="V2478" i="5"/>
  <c r="E2478" i="5"/>
  <c r="V2479" i="5"/>
  <c r="E2479" i="5"/>
  <c r="V2480" i="5"/>
  <c r="E2480" i="5"/>
  <c r="X2480" i="5" s="1"/>
  <c r="V2481" i="5"/>
  <c r="E2481" i="5"/>
  <c r="X2481" i="5" s="1"/>
  <c r="V2482" i="5"/>
  <c r="E2482" i="5"/>
  <c r="V2483" i="5"/>
  <c r="E2483" i="5"/>
  <c r="X2483" i="5" s="1"/>
  <c r="V2484" i="5"/>
  <c r="E2484" i="5"/>
  <c r="V2485" i="5"/>
  <c r="E2485" i="5"/>
  <c r="V2486" i="5"/>
  <c r="E2486" i="5"/>
  <c r="X2486" i="5" s="1"/>
  <c r="V2487" i="5"/>
  <c r="E2487" i="5"/>
  <c r="X2487" i="5" s="1"/>
  <c r="V2488" i="5"/>
  <c r="E2488" i="5"/>
  <c r="V2489" i="5"/>
  <c r="E2489" i="5"/>
  <c r="X2489" i="5" s="1"/>
  <c r="V2490" i="5"/>
  <c r="E2490" i="5"/>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5" i="8"/>
  <c r="K5"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c r="B59" i="6"/>
  <c r="G59" i="6" s="1"/>
  <c r="B58" i="6"/>
  <c r="G58" i="6" s="1"/>
  <c r="B57" i="6"/>
  <c r="G57" i="6"/>
  <c r="B56" i="6"/>
  <c r="G56" i="6"/>
  <c r="B55" i="6"/>
  <c r="G55" i="6" s="1"/>
  <c r="B54" i="6"/>
  <c r="G54" i="6"/>
  <c r="B17" i="6"/>
  <c r="B16" i="6"/>
  <c r="B15" i="6"/>
  <c r="F20" i="6" s="1"/>
  <c r="B14" i="6"/>
  <c r="G14" i="6"/>
  <c r="H14" i="6"/>
  <c r="D14" i="6" s="1"/>
  <c r="H13" i="6"/>
  <c r="B12" i="6"/>
  <c r="G12" i="6"/>
  <c r="H12" i="6" s="1"/>
  <c r="D12" i="6" s="1"/>
  <c r="B11" i="6"/>
  <c r="G11" i="6" s="1"/>
  <c r="H11" i="6" s="1"/>
  <c r="D11" i="6" s="1"/>
  <c r="G9" i="6"/>
  <c r="H9" i="6" s="1"/>
  <c r="D9" i="6" s="1"/>
  <c r="B8" i="6"/>
  <c r="G8" i="6"/>
  <c r="H8" i="6" s="1"/>
  <c r="D8" i="6" s="1"/>
  <c r="B7" i="6"/>
  <c r="G7" i="6" s="1"/>
  <c r="H7" i="6" s="1"/>
  <c r="D7" i="6" s="1"/>
  <c r="B6" i="6"/>
  <c r="G6" i="6"/>
  <c r="B5" i="6"/>
  <c r="F6"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69" i="5"/>
  <c r="R263" i="5"/>
  <c r="X257" i="5"/>
  <c r="R255" i="5"/>
  <c r="R253" i="5"/>
  <c r="R233" i="5"/>
  <c r="H231" i="5"/>
  <c r="H222" i="5"/>
  <c r="F221" i="5"/>
  <c r="R219" i="5"/>
  <c r="H218" i="5"/>
  <c r="H214" i="5"/>
  <c r="X210" i="5"/>
  <c r="R205" i="5"/>
  <c r="I202" i="5"/>
  <c r="X190"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X106" i="5"/>
  <c r="R98" i="5"/>
  <c r="R96" i="5"/>
  <c r="X94" i="5"/>
  <c r="R92" i="5"/>
  <c r="H90" i="5"/>
  <c r="R88" i="5"/>
  <c r="H86" i="5"/>
  <c r="R85" i="5"/>
  <c r="R84" i="5"/>
  <c r="R82" i="5"/>
  <c r="R81" i="5"/>
  <c r="R80" i="5"/>
  <c r="R78" i="5"/>
  <c r="R76"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B47" i="4" s="1"/>
  <c r="A32" i="6" s="1"/>
  <c r="P46" i="4"/>
  <c r="P45" i="4"/>
  <c r="P44" i="4"/>
  <c r="P43" i="4"/>
  <c r="Q43" i="4"/>
  <c r="P41" i="4"/>
  <c r="B41" i="4" s="1"/>
  <c r="B71" i="4" s="1"/>
  <c r="A52" i="6" s="1"/>
  <c r="P40" i="4"/>
  <c r="P39" i="4"/>
  <c r="P38" i="4"/>
  <c r="P37" i="4"/>
  <c r="Q37" i="4"/>
  <c r="B81" i="4" s="1"/>
  <c r="A58" i="6" s="1"/>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X612" i="5"/>
  <c r="R612" i="5"/>
  <c r="F612" i="5"/>
  <c r="H1165" i="5"/>
  <c r="F1165" i="5"/>
  <c r="X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X47" i="5"/>
  <c r="F47" i="5"/>
  <c r="H127" i="5"/>
  <c r="R127" i="5"/>
  <c r="J127" i="5"/>
  <c r="I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X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X616" i="5"/>
  <c r="R616" i="5"/>
  <c r="S639" i="5"/>
  <c r="S649" i="5"/>
  <c r="R685" i="5"/>
  <c r="H685" i="5"/>
  <c r="S733" i="5"/>
  <c r="F768" i="5"/>
  <c r="X768" i="5"/>
  <c r="F786" i="5"/>
  <c r="X786" i="5"/>
  <c r="AB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F1011" i="5"/>
  <c r="AB567"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J730" i="5"/>
  <c r="I732" i="5"/>
  <c r="AB741" i="5"/>
  <c r="S754" i="5"/>
  <c r="S774" i="5"/>
  <c r="S835" i="5"/>
  <c r="S841" i="5"/>
  <c r="S862" i="5"/>
  <c r="S864" i="5"/>
  <c r="S873" i="5"/>
  <c r="F889" i="5"/>
  <c r="AB898" i="5"/>
  <c r="S931" i="5"/>
  <c r="S936" i="5"/>
  <c r="AB946" i="5"/>
  <c r="S988" i="5"/>
  <c r="S1074" i="5"/>
  <c r="S1084" i="5"/>
  <c r="S1096" i="5"/>
  <c r="H1102" i="5"/>
  <c r="X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X1680" i="5"/>
  <c r="S1782" i="5"/>
  <c r="AB1851" i="5"/>
  <c r="R1957" i="5"/>
  <c r="I1957" i="5"/>
  <c r="J1957" i="5"/>
  <c r="AB1960" i="5"/>
  <c r="I2037" i="5"/>
  <c r="R2037" i="5"/>
  <c r="H2037" i="5"/>
  <c r="F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I73" i="5"/>
  <c r="F109" i="5"/>
  <c r="R109" i="5"/>
  <c r="R133" i="5"/>
  <c r="F133" i="5"/>
  <c r="F169" i="5"/>
  <c r="R169" i="5"/>
  <c r="H195" i="5"/>
  <c r="F195" i="5"/>
  <c r="X195" i="5"/>
  <c r="R195" i="5"/>
  <c r="I195" i="5"/>
  <c r="J195" i="5"/>
  <c r="H67" i="5"/>
  <c r="R67" i="5"/>
  <c r="J67" i="5"/>
  <c r="I67" i="5"/>
  <c r="F67" i="5"/>
  <c r="H19" i="5"/>
  <c r="R19" i="5"/>
  <c r="J19" i="5"/>
  <c r="H35" i="5"/>
  <c r="X35" i="5"/>
  <c r="R35" i="5"/>
  <c r="J35" i="5"/>
  <c r="I35" i="5"/>
  <c r="F35" i="5"/>
  <c r="H139" i="5"/>
  <c r="R139" i="5"/>
  <c r="J139" i="5"/>
  <c r="I139" i="5"/>
  <c r="F139" i="5"/>
  <c r="X193" i="5"/>
  <c r="F193" i="5"/>
  <c r="H227" i="5"/>
  <c r="X227" i="5"/>
  <c r="R227" i="5"/>
  <c r="F227" i="5"/>
  <c r="J227" i="5"/>
  <c r="I227" i="5"/>
  <c r="R41" i="5"/>
  <c r="X41" i="5"/>
  <c r="I41" i="5"/>
  <c r="H143" i="5"/>
  <c r="R143" i="5"/>
  <c r="J143" i="5"/>
  <c r="F143" i="5"/>
  <c r="I143" i="5"/>
  <c r="X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F129" i="5"/>
  <c r="H199" i="5"/>
  <c r="R199" i="5"/>
  <c r="J199" i="5"/>
  <c r="I199" i="5"/>
  <c r="F199" i="5"/>
  <c r="H131" i="5"/>
  <c r="F131" i="5"/>
  <c r="X131" i="5"/>
  <c r="I131" i="5"/>
  <c r="R131" i="5"/>
  <c r="J131" i="5"/>
  <c r="H21" i="5"/>
  <c r="J21" i="5"/>
  <c r="R57" i="5"/>
  <c r="X57" i="5"/>
  <c r="I57" i="5"/>
  <c r="F105" i="5"/>
  <c r="R105" i="5"/>
  <c r="H119" i="5"/>
  <c r="F119" i="5"/>
  <c r="I119" i="5"/>
  <c r="X119" i="5"/>
  <c r="R119" i="5"/>
  <c r="J119" i="5"/>
  <c r="R197" i="5"/>
  <c r="F197" i="5"/>
  <c r="H223" i="5"/>
  <c r="R223" i="5"/>
  <c r="J223" i="5"/>
  <c r="F223" i="5"/>
  <c r="I223" i="5"/>
  <c r="R229" i="5"/>
  <c r="F229" i="5"/>
  <c r="R337" i="5"/>
  <c r="J337" i="5"/>
  <c r="H337" i="5"/>
  <c r="F337" i="5"/>
  <c r="H31" i="5"/>
  <c r="J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X448"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R428" i="5"/>
  <c r="I428" i="5"/>
  <c r="H428" i="5"/>
  <c r="X432"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X408" i="5"/>
  <c r="I408" i="5"/>
  <c r="H408" i="5"/>
  <c r="F408" i="5"/>
  <c r="I425" i="5"/>
  <c r="J425" i="5"/>
  <c r="H425" i="5"/>
  <c r="F425" i="5"/>
  <c r="X425" i="5"/>
  <c r="R58" i="5"/>
  <c r="X23" i="5"/>
  <c r="J25" i="5"/>
  <c r="AB26" i="5"/>
  <c r="I46" i="5"/>
  <c r="AB22" i="5"/>
  <c r="F23" i="5"/>
  <c r="I24" i="5"/>
  <c r="R25" i="5"/>
  <c r="H34" i="5"/>
  <c r="F39" i="5"/>
  <c r="I45" i="5"/>
  <c r="R47" i="5"/>
  <c r="H50" i="5"/>
  <c r="F55" i="5"/>
  <c r="R63" i="5"/>
  <c r="H66" i="5"/>
  <c r="R79" i="5"/>
  <c r="H82" i="5"/>
  <c r="R95" i="5"/>
  <c r="H98" i="5"/>
  <c r="AB108" i="5"/>
  <c r="AB124" i="5"/>
  <c r="AB128" i="5"/>
  <c r="X137" i="5"/>
  <c r="AB146" i="5"/>
  <c r="R147" i="5"/>
  <c r="X166" i="5"/>
  <c r="X16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X412" i="5"/>
  <c r="R412" i="5"/>
  <c r="I412" i="5"/>
  <c r="H412" i="5"/>
  <c r="I416" i="5"/>
  <c r="H416" i="5"/>
  <c r="F416" i="5"/>
  <c r="F421" i="5"/>
  <c r="I433" i="5"/>
  <c r="J433" i="5"/>
  <c r="H433" i="5"/>
  <c r="F433" i="5"/>
  <c r="X433" i="5"/>
  <c r="I449" i="5"/>
  <c r="R449" i="5"/>
  <c r="J449" i="5"/>
  <c r="H449" i="5"/>
  <c r="F449" i="5"/>
  <c r="X449" i="5"/>
  <c r="AB471" i="5"/>
  <c r="AB477" i="5"/>
  <c r="AB529" i="5"/>
  <c r="R606" i="5"/>
  <c r="F606" i="5"/>
  <c r="J642" i="5"/>
  <c r="R642" i="5"/>
  <c r="F642" i="5"/>
  <c r="H844" i="5"/>
  <c r="J844" i="5"/>
  <c r="AB266" i="5"/>
  <c r="I98" i="5"/>
  <c r="F111" i="5"/>
  <c r="AB134" i="5"/>
  <c r="F137" i="5"/>
  <c r="F141" i="5"/>
  <c r="AB142" i="5"/>
  <c r="X161"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X436" i="5"/>
  <c r="R436" i="5"/>
  <c r="I436" i="5"/>
  <c r="H436" i="5"/>
  <c r="I440" i="5"/>
  <c r="H440" i="5"/>
  <c r="F440" i="5"/>
  <c r="R456" i="5"/>
  <c r="I456" i="5"/>
  <c r="H456" i="5"/>
  <c r="R760" i="5"/>
  <c r="I760" i="5"/>
  <c r="F760" i="5"/>
  <c r="X760" i="5"/>
  <c r="R317" i="5"/>
  <c r="J317" i="5"/>
  <c r="H317" i="5"/>
  <c r="X33" i="5"/>
  <c r="I34" i="5"/>
  <c r="I50" i="5"/>
  <c r="X65"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F436" i="5"/>
  <c r="F456" i="5"/>
  <c r="X511" i="5"/>
  <c r="H511" i="5"/>
  <c r="H523" i="5"/>
  <c r="F523" i="5"/>
  <c r="R566" i="5"/>
  <c r="F566" i="5"/>
  <c r="J638" i="5"/>
  <c r="R638" i="5"/>
  <c r="F638" i="5"/>
  <c r="I726" i="5"/>
  <c r="F726" i="5"/>
  <c r="X726" i="5"/>
  <c r="I742" i="5"/>
  <c r="F742" i="5"/>
  <c r="X742" i="5"/>
  <c r="AB322" i="5"/>
  <c r="J23" i="5"/>
  <c r="AB32" i="5"/>
  <c r="J39" i="5"/>
  <c r="X53" i="5"/>
  <c r="J55" i="5"/>
  <c r="X9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R448" i="5"/>
  <c r="AB545" i="5"/>
  <c r="J508" i="5"/>
  <c r="J540" i="5"/>
  <c r="R544" i="5"/>
  <c r="J544" i="5"/>
  <c r="H544" i="5"/>
  <c r="X564" i="5"/>
  <c r="F564" i="5"/>
  <c r="R564" i="5"/>
  <c r="AB611" i="5"/>
  <c r="AB623" i="5"/>
  <c r="S623" i="5"/>
  <c r="S655" i="5"/>
  <c r="I666" i="5"/>
  <c r="R666" i="5"/>
  <c r="J666" i="5"/>
  <c r="F666" i="5"/>
  <c r="S704" i="5"/>
  <c r="AB704" i="5"/>
  <c r="I734" i="5"/>
  <c r="J734" i="5"/>
  <c r="F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R556" i="5"/>
  <c r="J556" i="5"/>
  <c r="H563" i="5"/>
  <c r="F563" i="5"/>
  <c r="X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X539" i="5"/>
  <c r="H547" i="5"/>
  <c r="I551" i="5"/>
  <c r="H551" i="5"/>
  <c r="F551" i="5"/>
  <c r="X551" i="5"/>
  <c r="F552" i="5"/>
  <c r="R552" i="5"/>
  <c r="R560" i="5"/>
  <c r="J560" i="5"/>
  <c r="H560" i="5"/>
  <c r="AB563" i="5"/>
  <c r="R582" i="5"/>
  <c r="F582" i="5"/>
  <c r="X628" i="5"/>
  <c r="R628" i="5"/>
  <c r="J628" i="5"/>
  <c r="F628" i="5"/>
  <c r="AB631" i="5"/>
  <c r="I694" i="5"/>
  <c r="J694" i="5"/>
  <c r="F694" i="5"/>
  <c r="X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X736" i="5"/>
  <c r="S746" i="5"/>
  <c r="R776" i="5"/>
  <c r="I776" i="5"/>
  <c r="F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AB413" i="5"/>
  <c r="AB421" i="5"/>
  <c r="AB429" i="5"/>
  <c r="AB437" i="5"/>
  <c r="AB445" i="5"/>
  <c r="X455" i="5"/>
  <c r="I455" i="5"/>
  <c r="AB463" i="5"/>
  <c r="H491" i="5"/>
  <c r="F491" i="5"/>
  <c r="H495" i="5"/>
  <c r="AB504" i="5"/>
  <c r="H508" i="5"/>
  <c r="J512" i="5"/>
  <c r="H540" i="5"/>
  <c r="F544" i="5"/>
  <c r="AB559" i="5"/>
  <c r="R614" i="5"/>
  <c r="AB619" i="5"/>
  <c r="S619" i="5"/>
  <c r="X624"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F572" i="5"/>
  <c r="R572" i="5"/>
  <c r="R610" i="5"/>
  <c r="F610" i="5"/>
  <c r="R622" i="5"/>
  <c r="F622" i="5"/>
  <c r="H632" i="5"/>
  <c r="AB635" i="5"/>
  <c r="S635" i="5"/>
  <c r="I654" i="5"/>
  <c r="R654" i="5"/>
  <c r="J654" i="5"/>
  <c r="F654" i="5"/>
  <c r="X654" i="5"/>
  <c r="H757" i="5"/>
  <c r="R767" i="5"/>
  <c r="S821" i="5"/>
  <c r="J826" i="5"/>
  <c r="I826" i="5"/>
  <c r="F826" i="5"/>
  <c r="F1059" i="5"/>
  <c r="J1059" i="5"/>
  <c r="H1059" i="5"/>
  <c r="H1062" i="5"/>
  <c r="X1062" i="5"/>
  <c r="H1070" i="5"/>
  <c r="F1070" i="5"/>
  <c r="AB645" i="5"/>
  <c r="J652" i="5"/>
  <c r="AB655" i="5"/>
  <c r="I668" i="5"/>
  <c r="S679" i="5"/>
  <c r="J744" i="5"/>
  <c r="AB746" i="5"/>
  <c r="H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X778" i="5"/>
  <c r="H824" i="5"/>
  <c r="S828" i="5"/>
  <c r="AB828" i="5"/>
  <c r="F835" i="5"/>
  <c r="AB852" i="5"/>
  <c r="I852" i="5"/>
  <c r="H865" i="5"/>
  <c r="F865" i="5"/>
  <c r="S868" i="5"/>
  <c r="AB885" i="5"/>
  <c r="S930" i="5"/>
  <c r="J934" i="5"/>
  <c r="X934" i="5"/>
  <c r="S943" i="5"/>
  <c r="S951" i="5"/>
  <c r="S958" i="5"/>
  <c r="F978" i="5"/>
  <c r="H978" i="5"/>
  <c r="F990" i="5"/>
  <c r="X990" i="5"/>
  <c r="R1009" i="5"/>
  <c r="F1009" i="5"/>
  <c r="S1027" i="5"/>
  <c r="H1034" i="5"/>
  <c r="F1034" i="5"/>
  <c r="H1046" i="5"/>
  <c r="H1091" i="5"/>
  <c r="J1091" i="5"/>
  <c r="F1091" i="5"/>
  <c r="H1118" i="5"/>
  <c r="F1118" i="5"/>
  <c r="R1132" i="5"/>
  <c r="X1132" i="5"/>
  <c r="J1185" i="5"/>
  <c r="X1185" i="5"/>
  <c r="AB679" i="5"/>
  <c r="S770" i="5"/>
  <c r="H782" i="5"/>
  <c r="I782" i="5"/>
  <c r="F782" i="5"/>
  <c r="R784" i="5"/>
  <c r="F784" i="5"/>
  <c r="S790" i="5"/>
  <c r="H802" i="5"/>
  <c r="J802" i="5"/>
  <c r="R804" i="5"/>
  <c r="X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X1047" i="5"/>
  <c r="J1047" i="5"/>
  <c r="H1047" i="5"/>
  <c r="X1050"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800" i="5"/>
  <c r="J812" i="5"/>
  <c r="F830" i="5"/>
  <c r="F832" i="5"/>
  <c r="AB834" i="5"/>
  <c r="S834" i="5"/>
  <c r="AB846" i="5"/>
  <c r="F862" i="5"/>
  <c r="AB866" i="5"/>
  <c r="S872" i="5"/>
  <c r="R881" i="5"/>
  <c r="F881" i="5"/>
  <c r="AB883" i="5"/>
  <c r="X883" i="5"/>
  <c r="S902" i="5"/>
  <c r="F910" i="5"/>
  <c r="J917" i="5"/>
  <c r="X995"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J1166" i="5"/>
  <c r="S1172" i="5"/>
  <c r="S1173" i="5"/>
  <c r="S1180" i="5"/>
  <c r="S1181" i="5"/>
  <c r="S1185" i="5"/>
  <c r="S1189" i="5"/>
  <c r="AB1202" i="5"/>
  <c r="S1202" i="5"/>
  <c r="S1205" i="5"/>
  <c r="AB1205" i="5"/>
  <c r="X1209" i="5"/>
  <c r="AB1213" i="5"/>
  <c r="R1229" i="5"/>
  <c r="H1229" i="5"/>
  <c r="F1229" i="5"/>
  <c r="J1229" i="5"/>
  <c r="S1311" i="5"/>
  <c r="AB822" i="5"/>
  <c r="S883" i="5"/>
  <c r="X888" i="5"/>
  <c r="AB920" i="5"/>
  <c r="S939" i="5"/>
  <c r="AB940" i="5"/>
  <c r="AB952" i="5"/>
  <c r="F973" i="5"/>
  <c r="S975" i="5"/>
  <c r="AB979" i="5"/>
  <c r="S991" i="5"/>
  <c r="S1006" i="5"/>
  <c r="J1011" i="5"/>
  <c r="J1031" i="5"/>
  <c r="R1035" i="5"/>
  <c r="AB1039" i="5"/>
  <c r="S1051" i="5"/>
  <c r="I1055" i="5"/>
  <c r="J1083" i="5"/>
  <c r="S1094" i="5"/>
  <c r="S1102" i="5"/>
  <c r="S1103" i="5"/>
  <c r="I1107" i="5"/>
  <c r="AB1111" i="5"/>
  <c r="AB1123" i="5"/>
  <c r="X1126" i="5"/>
  <c r="S1165" i="5"/>
  <c r="R1166" i="5"/>
  <c r="AB1172" i="5"/>
  <c r="R1178" i="5"/>
  <c r="I1178" i="5"/>
  <c r="R1205" i="5"/>
  <c r="J1205" i="5"/>
  <c r="I1205" i="5"/>
  <c r="X1205" i="5"/>
  <c r="H1236" i="5"/>
  <c r="AB850" i="5"/>
  <c r="AB939" i="5"/>
  <c r="H954" i="5"/>
  <c r="AB1015" i="5"/>
  <c r="AB1035" i="5"/>
  <c r="AB1055" i="5"/>
  <c r="AB1066" i="5"/>
  <c r="AB1083" i="5"/>
  <c r="R1095" i="5"/>
  <c r="F1099" i="5"/>
  <c r="X1103" i="5"/>
  <c r="J1103" i="5"/>
  <c r="S1124" i="5"/>
  <c r="AB1130" i="5"/>
  <c r="I1136" i="5"/>
  <c r="J1136" i="5"/>
  <c r="F1154" i="5"/>
  <c r="J1154" i="5"/>
  <c r="AB1181" i="5"/>
  <c r="AB1189" i="5"/>
  <c r="S1201" i="5"/>
  <c r="AB1201" i="5"/>
  <c r="R1213" i="5"/>
  <c r="H1213" i="5"/>
  <c r="F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X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X1152" i="5"/>
  <c r="I1154" i="5"/>
  <c r="R1169" i="5"/>
  <c r="X1169" i="5"/>
  <c r="F1173" i="5"/>
  <c r="S1177" i="5"/>
  <c r="AB1184" i="5"/>
  <c r="S1197" i="5"/>
  <c r="J1249" i="5"/>
  <c r="J1261" i="5"/>
  <c r="I1261" i="5"/>
  <c r="F1261" i="5"/>
  <c r="AB1264" i="5"/>
  <c r="S1264" i="5"/>
  <c r="F1464" i="5"/>
  <c r="X1066"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X1336" i="5"/>
  <c r="F1339" i="5"/>
  <c r="AB1356" i="5"/>
  <c r="S1356" i="5"/>
  <c r="F1397" i="5"/>
  <c r="AB1450" i="5"/>
  <c r="S1541" i="5"/>
  <c r="X1546"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X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H1689" i="5"/>
  <c r="F1689" i="5"/>
  <c r="AB1713" i="5"/>
  <c r="AB1740" i="5"/>
  <c r="S1740" i="5"/>
  <c r="H1770" i="5"/>
  <c r="AB1770" i="5"/>
  <c r="S1805" i="5"/>
  <c r="AB1805" i="5"/>
  <c r="F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X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X2256" i="5"/>
  <c r="AB2116" i="5"/>
  <c r="F2116" i="5"/>
  <c r="S2124" i="5"/>
  <c r="F2132" i="5"/>
  <c r="H2137"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X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X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X2218" i="5"/>
  <c r="AB2221" i="5"/>
  <c r="S2226" i="5"/>
  <c r="AB2248" i="5"/>
  <c r="AB2257" i="5"/>
  <c r="AB2261" i="5"/>
  <c r="AB2265" i="5"/>
  <c r="AB2275" i="5"/>
  <c r="AB2302" i="5"/>
  <c r="H2303" i="5"/>
  <c r="AB2307" i="5"/>
  <c r="X2346"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X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J121" i="5"/>
  <c r="I121" i="5"/>
  <c r="H121" i="5"/>
  <c r="AB141" i="5"/>
  <c r="H146" i="5"/>
  <c r="F150" i="5"/>
  <c r="R150" i="5"/>
  <c r="J150" i="5"/>
  <c r="AB19" i="5"/>
  <c r="AB27" i="5"/>
  <c r="X29" i="5"/>
  <c r="F5" i="5"/>
  <c r="H18" i="5"/>
  <c r="F21" i="5"/>
  <c r="X24"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X173"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R470" i="5"/>
  <c r="J470" i="5"/>
  <c r="I494" i="5"/>
  <c r="H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60" i="5"/>
  <c r="X64" i="5"/>
  <c r="X72" i="5"/>
  <c r="X84" i="5"/>
  <c r="X88" i="5"/>
  <c r="X101"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X706" i="5"/>
  <c r="AB478" i="5"/>
  <c r="AB483" i="5"/>
  <c r="X484" i="5"/>
  <c r="I484" i="5"/>
  <c r="AB494" i="5"/>
  <c r="AB499"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X701" i="5"/>
  <c r="I701" i="5"/>
  <c r="I704" i="5"/>
  <c r="H705" i="5"/>
  <c r="J707" i="5"/>
  <c r="I707" i="5"/>
  <c r="F707" i="5"/>
  <c r="X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I616" i="5"/>
  <c r="X618" i="5"/>
  <c r="I620" i="5"/>
  <c r="X622" i="5"/>
  <c r="I624" i="5"/>
  <c r="I628" i="5"/>
  <c r="X630" i="5"/>
  <c r="I636" i="5"/>
  <c r="X642" i="5"/>
  <c r="X646" i="5"/>
  <c r="I652" i="5"/>
  <c r="I656" i="5"/>
  <c r="I660" i="5"/>
  <c r="AB681" i="5"/>
  <c r="S683" i="5"/>
  <c r="AB686" i="5"/>
  <c r="J688" i="5"/>
  <c r="J689" i="5"/>
  <c r="F691" i="5"/>
  <c r="S693" i="5"/>
  <c r="AB697" i="5"/>
  <c r="S699" i="5"/>
  <c r="AB702" i="5"/>
  <c r="J704" i="5"/>
  <c r="J705" i="5"/>
  <c r="X708" i="5"/>
  <c r="F709" i="5"/>
  <c r="J709" i="5"/>
  <c r="I709" i="5"/>
  <c r="AB713" i="5"/>
  <c r="H721" i="5"/>
  <c r="F722" i="5"/>
  <c r="X724" i="5"/>
  <c r="F725" i="5"/>
  <c r="X725" i="5"/>
  <c r="J725" i="5"/>
  <c r="I725" i="5"/>
  <c r="AB729" i="5"/>
  <c r="H737" i="5"/>
  <c r="F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I681" i="5"/>
  <c r="J683" i="5"/>
  <c r="I683" i="5"/>
  <c r="X683" i="5"/>
  <c r="AB687" i="5"/>
  <c r="F697" i="5"/>
  <c r="X697" i="5"/>
  <c r="I697" i="5"/>
  <c r="J699" i="5"/>
  <c r="I699" i="5"/>
  <c r="AB703" i="5"/>
  <c r="F708" i="5"/>
  <c r="J711" i="5"/>
  <c r="I711" i="5"/>
  <c r="F711" i="5"/>
  <c r="X711" i="5"/>
  <c r="H714" i="5"/>
  <c r="R714" i="5"/>
  <c r="AB715" i="5"/>
  <c r="R716" i="5"/>
  <c r="H716" i="5"/>
  <c r="F724" i="5"/>
  <c r="J727" i="5"/>
  <c r="I727" i="5"/>
  <c r="F727" i="5"/>
  <c r="AB731" i="5"/>
  <c r="R732" i="5"/>
  <c r="H732" i="5"/>
  <c r="F740" i="5"/>
  <c r="J743" i="5"/>
  <c r="I743" i="5"/>
  <c r="F743" i="5"/>
  <c r="X743" i="5"/>
  <c r="X744" i="5"/>
  <c r="AB747" i="5"/>
  <c r="R748" i="5"/>
  <c r="H748" i="5"/>
  <c r="H769" i="5"/>
  <c r="F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J747" i="5"/>
  <c r="I747" i="5"/>
  <c r="F747" i="5"/>
  <c r="F753" i="5"/>
  <c r="J753" i="5"/>
  <c r="I753" i="5"/>
  <c r="J755" i="5"/>
  <c r="I755" i="5"/>
  <c r="H755" i="5"/>
  <c r="F755" i="5"/>
  <c r="X755" i="5"/>
  <c r="F756" i="5"/>
  <c r="J763" i="5"/>
  <c r="I763" i="5"/>
  <c r="H763" i="5"/>
  <c r="F763" i="5"/>
  <c r="R769" i="5"/>
  <c r="H773" i="5"/>
  <c r="F773" i="5"/>
  <c r="X773" i="5"/>
  <c r="J773" i="5"/>
  <c r="I773" i="5"/>
  <c r="J779" i="5"/>
  <c r="I779" i="5"/>
  <c r="H779" i="5"/>
  <c r="F779" i="5"/>
  <c r="X779" i="5"/>
  <c r="R785" i="5"/>
  <c r="H789" i="5"/>
  <c r="F789" i="5"/>
  <c r="J789" i="5"/>
  <c r="I789" i="5"/>
  <c r="R791" i="5"/>
  <c r="AB801" i="5"/>
  <c r="S801" i="5"/>
  <c r="H805" i="5"/>
  <c r="F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AB705" i="5"/>
  <c r="S709" i="5"/>
  <c r="R711" i="5"/>
  <c r="H713" i="5"/>
  <c r="F714" i="5"/>
  <c r="AB721" i="5"/>
  <c r="S725" i="5"/>
  <c r="J726" i="5"/>
  <c r="R727" i="5"/>
  <c r="I728" i="5"/>
  <c r="H729" i="5"/>
  <c r="F730" i="5"/>
  <c r="X732" i="5"/>
  <c r="F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X689" i="5"/>
  <c r="I689" i="5"/>
  <c r="J691" i="5"/>
  <c r="I691" i="5"/>
  <c r="F704" i="5"/>
  <c r="F705" i="5"/>
  <c r="I705" i="5"/>
  <c r="AB707" i="5"/>
  <c r="R708" i="5"/>
  <c r="H708" i="5"/>
  <c r="R713" i="5"/>
  <c r="J719" i="5"/>
  <c r="I719" i="5"/>
  <c r="F719" i="5"/>
  <c r="X719" i="5"/>
  <c r="H722" i="5"/>
  <c r="R722" i="5"/>
  <c r="AB723" i="5"/>
  <c r="R724" i="5"/>
  <c r="H724" i="5"/>
  <c r="R729" i="5"/>
  <c r="J735" i="5"/>
  <c r="I735" i="5"/>
  <c r="F735" i="5"/>
  <c r="AB739" i="5"/>
  <c r="R740" i="5"/>
  <c r="H740" i="5"/>
  <c r="R745" i="5"/>
  <c r="J751" i="5"/>
  <c r="I751" i="5"/>
  <c r="H751" i="5"/>
  <c r="F751" i="5"/>
  <c r="X751" i="5"/>
  <c r="H761" i="5"/>
  <c r="F761" i="5"/>
  <c r="X761" i="5"/>
  <c r="J761" i="5"/>
  <c r="I761" i="5"/>
  <c r="H777" i="5"/>
  <c r="F777" i="5"/>
  <c r="J777" i="5"/>
  <c r="I777" i="5"/>
  <c r="H793" i="5"/>
  <c r="F793" i="5"/>
  <c r="J793" i="5"/>
  <c r="I793" i="5"/>
  <c r="H797" i="5"/>
  <c r="F797" i="5"/>
  <c r="X797" i="5"/>
  <c r="J797" i="5"/>
  <c r="I797" i="5"/>
  <c r="R806" i="5"/>
  <c r="J806" i="5"/>
  <c r="I806" i="5"/>
  <c r="H806" i="5"/>
  <c r="F806" i="5"/>
  <c r="I842" i="5"/>
  <c r="H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4" i="5"/>
  <c r="R844" i="5"/>
  <c r="I844" i="5"/>
  <c r="J851" i="5"/>
  <c r="X851" i="5"/>
  <c r="S865" i="5"/>
  <c r="AB868" i="5"/>
  <c r="AB876" i="5"/>
  <c r="AB877" i="5"/>
  <c r="AB880" i="5"/>
  <c r="S893" i="5"/>
  <c r="X899" i="5"/>
  <c r="R899" i="5"/>
  <c r="I899" i="5"/>
  <c r="F899" i="5"/>
  <c r="H899" i="5"/>
  <c r="I909" i="5"/>
  <c r="J909" i="5"/>
  <c r="H909" i="5"/>
  <c r="F909" i="5"/>
  <c r="R909" i="5"/>
  <c r="AB924" i="5"/>
  <c r="S929" i="5"/>
  <c r="AB953" i="5"/>
  <c r="S953" i="5"/>
  <c r="R994" i="5"/>
  <c r="J994" i="5"/>
  <c r="I994" i="5"/>
  <c r="X994" i="5"/>
  <c r="H994" i="5"/>
  <c r="F994" i="5"/>
  <c r="AB1045" i="5"/>
  <c r="S1045" i="5"/>
  <c r="J819" i="5"/>
  <c r="AB884" i="5"/>
  <c r="AB892" i="5"/>
  <c r="R906" i="5"/>
  <c r="I906" i="5"/>
  <c r="H906" i="5"/>
  <c r="X906" i="5"/>
  <c r="I921" i="5"/>
  <c r="F921" i="5"/>
  <c r="R921" i="5"/>
  <c r="H921" i="5"/>
  <c r="I929" i="5"/>
  <c r="X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F937" i="5"/>
  <c r="R937" i="5"/>
  <c r="J937" i="5"/>
  <c r="H937" i="5"/>
  <c r="I945" i="5"/>
  <c r="X945" i="5"/>
  <c r="R945" i="5"/>
  <c r="J945" i="5"/>
  <c r="F945" i="5"/>
  <c r="R962" i="5"/>
  <c r="J962" i="5"/>
  <c r="I962" i="5"/>
  <c r="H962" i="5"/>
  <c r="F962" i="5"/>
  <c r="AB970" i="5"/>
  <c r="J993" i="5"/>
  <c r="I993" i="5"/>
  <c r="H993" i="5"/>
  <c r="F993" i="5"/>
  <c r="R993" i="5"/>
  <c r="J1037" i="5"/>
  <c r="I1037" i="5"/>
  <c r="H1037" i="5"/>
  <c r="X1037" i="5"/>
  <c r="F1037" i="5"/>
  <c r="R1037" i="5"/>
  <c r="AB1077" i="5"/>
  <c r="S1077" i="5"/>
  <c r="S807" i="5"/>
  <c r="J810" i="5"/>
  <c r="R824" i="5"/>
  <c r="I824" i="5"/>
  <c r="S831" i="5"/>
  <c r="F838" i="5"/>
  <c r="F846"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F809" i="5"/>
  <c r="R809" i="5"/>
  <c r="I813" i="5"/>
  <c r="AB815" i="5"/>
  <c r="F819" i="5"/>
  <c r="AB821" i="5"/>
  <c r="H826" i="5"/>
  <c r="X826" i="5"/>
  <c r="R826" i="5"/>
  <c r="AB827" i="5"/>
  <c r="R828" i="5"/>
  <c r="I828" i="5"/>
  <c r="J831" i="5"/>
  <c r="I831" i="5"/>
  <c r="X832" i="5"/>
  <c r="R832" i="5"/>
  <c r="I832" i="5"/>
  <c r="X840" i="5"/>
  <c r="R840" i="5"/>
  <c r="I840" i="5"/>
  <c r="F844" i="5"/>
  <c r="R848" i="5"/>
  <c r="I848" i="5"/>
  <c r="AB855" i="5"/>
  <c r="I861" i="5"/>
  <c r="H861" i="5"/>
  <c r="F861" i="5"/>
  <c r="R861" i="5"/>
  <c r="S869" i="5"/>
  <c r="AB897" i="5"/>
  <c r="AB908" i="5"/>
  <c r="I915" i="5"/>
  <c r="AB918" i="5"/>
  <c r="I925" i="5"/>
  <c r="J925" i="5"/>
  <c r="H925" i="5"/>
  <c r="F925" i="5"/>
  <c r="R925" i="5"/>
  <c r="I961" i="5"/>
  <c r="H961" i="5"/>
  <c r="X961" i="5"/>
  <c r="J961" i="5"/>
  <c r="F961" i="5"/>
  <c r="R961" i="5"/>
  <c r="AB1029" i="5"/>
  <c r="S1029" i="5"/>
  <c r="J1069" i="5"/>
  <c r="I1069" i="5"/>
  <c r="H1069" i="5"/>
  <c r="F1069" i="5"/>
  <c r="R1069" i="5"/>
  <c r="AB1109" i="5"/>
  <c r="S1109" i="5"/>
  <c r="I816" i="5"/>
  <c r="H819" i="5"/>
  <c r="F821" i="5"/>
  <c r="X821" i="5"/>
  <c r="R821" i="5"/>
  <c r="I821" i="5"/>
  <c r="H830" i="5"/>
  <c r="R830" i="5"/>
  <c r="I857" i="5"/>
  <c r="X857" i="5"/>
  <c r="R857" i="5"/>
  <c r="H857" i="5"/>
  <c r="AB859" i="5"/>
  <c r="AB863" i="5"/>
  <c r="AB871" i="5"/>
  <c r="I877" i="5"/>
  <c r="X877" i="5"/>
  <c r="H877" i="5"/>
  <c r="F877" i="5"/>
  <c r="R877" i="5"/>
  <c r="S885" i="5"/>
  <c r="X887" i="5"/>
  <c r="R887" i="5"/>
  <c r="I887" i="5"/>
  <c r="H887" i="5"/>
  <c r="F887"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R825" i="5"/>
  <c r="I825" i="5"/>
  <c r="I838" i="5"/>
  <c r="H838" i="5"/>
  <c r="X838" i="5"/>
  <c r="R838" i="5"/>
  <c r="I846" i="5"/>
  <c r="H846" i="5"/>
  <c r="X846" i="5"/>
  <c r="R846" i="5"/>
  <c r="F857" i="5"/>
  <c r="I873" i="5"/>
  <c r="R873" i="5"/>
  <c r="H873" i="5"/>
  <c r="J877" i="5"/>
  <c r="I893" i="5"/>
  <c r="X893" i="5"/>
  <c r="H893" i="5"/>
  <c r="F893" i="5"/>
  <c r="R893" i="5"/>
  <c r="J905" i="5"/>
  <c r="X908" i="5"/>
  <c r="R908" i="5"/>
  <c r="J908" i="5"/>
  <c r="I908" i="5"/>
  <c r="H908" i="5"/>
  <c r="F908" i="5"/>
  <c r="R920" i="5"/>
  <c r="H920" i="5"/>
  <c r="F920" i="5"/>
  <c r="I920" i="5"/>
  <c r="F922" i="5"/>
  <c r="X936" i="5"/>
  <c r="R936" i="5"/>
  <c r="H936" i="5"/>
  <c r="J936" i="5"/>
  <c r="I936" i="5"/>
  <c r="F936" i="5"/>
  <c r="R963" i="5"/>
  <c r="I963" i="5"/>
  <c r="J963" i="5"/>
  <c r="H963" i="5"/>
  <c r="F963" i="5"/>
  <c r="J1101" i="5"/>
  <c r="I1101" i="5"/>
  <c r="H1101" i="5"/>
  <c r="F1101" i="5"/>
  <c r="R1101" i="5"/>
  <c r="I865" i="5"/>
  <c r="I881" i="5"/>
  <c r="X881" i="5"/>
  <c r="I897" i="5"/>
  <c r="I913" i="5"/>
  <c r="X913" i="5"/>
  <c r="AB934"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J1029" i="5"/>
  <c r="I1029" i="5"/>
  <c r="H1029" i="5"/>
  <c r="R1029" i="5"/>
  <c r="F1029" i="5"/>
  <c r="R1042" i="5"/>
  <c r="J1042" i="5"/>
  <c r="I1042" i="5"/>
  <c r="H1042" i="5"/>
  <c r="F1042" i="5"/>
  <c r="X1042" i="5"/>
  <c r="R1058" i="5"/>
  <c r="J1058" i="5"/>
  <c r="I1058" i="5"/>
  <c r="H1058" i="5"/>
  <c r="F1058" i="5"/>
  <c r="R1090" i="5"/>
  <c r="J1090" i="5"/>
  <c r="I1090" i="5"/>
  <c r="H1090" i="5"/>
  <c r="F1090" i="5"/>
  <c r="X1090" i="5"/>
  <c r="R1106" i="5"/>
  <c r="J1106" i="5"/>
  <c r="I1106" i="5"/>
  <c r="H1106" i="5"/>
  <c r="F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R939" i="5"/>
  <c r="I939" i="5"/>
  <c r="R943" i="5"/>
  <c r="I943" i="5"/>
  <c r="I948" i="5"/>
  <c r="J953" i="5"/>
  <c r="I957" i="5"/>
  <c r="H957" i="5"/>
  <c r="R957" i="5"/>
  <c r="X959" i="5"/>
  <c r="R959" i="5"/>
  <c r="I959" i="5"/>
  <c r="H959" i="5"/>
  <c r="H967" i="5"/>
  <c r="J969" i="5"/>
  <c r="J973" i="5"/>
  <c r="R978" i="5"/>
  <c r="J978" i="5"/>
  <c r="I978" i="5"/>
  <c r="X978" i="5"/>
  <c r="J997" i="5"/>
  <c r="I997" i="5"/>
  <c r="H997" i="5"/>
  <c r="X997" i="5"/>
  <c r="F997" i="5"/>
  <c r="AB1005" i="5"/>
  <c r="J1009" i="5"/>
  <c r="I1009" i="5"/>
  <c r="H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X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X1240" i="5"/>
  <c r="R1240" i="5"/>
  <c r="AB1262" i="5"/>
  <c r="R1513" i="5"/>
  <c r="J1513" i="5"/>
  <c r="H1513" i="5"/>
  <c r="I1513" i="5"/>
  <c r="F1513" i="5"/>
  <c r="I885" i="5"/>
  <c r="X885" i="5"/>
  <c r="I901" i="5"/>
  <c r="X901" i="5"/>
  <c r="I917" i="5"/>
  <c r="X917" i="5"/>
  <c r="I933" i="5"/>
  <c r="X933" i="5"/>
  <c r="S945" i="5"/>
  <c r="I953" i="5"/>
  <c r="H953" i="5"/>
  <c r="X953" i="5"/>
  <c r="R954" i="5"/>
  <c r="J954" i="5"/>
  <c r="I954" i="5"/>
  <c r="X955" i="5"/>
  <c r="R955" i="5"/>
  <c r="I955" i="5"/>
  <c r="J955" i="5"/>
  <c r="J1001" i="5"/>
  <c r="I1001" i="5"/>
  <c r="H1001" i="5"/>
  <c r="X1001" i="5"/>
  <c r="R1001" i="5"/>
  <c r="J1013" i="5"/>
  <c r="I1013" i="5"/>
  <c r="H1013" i="5"/>
  <c r="X1013" i="5"/>
  <c r="F1013" i="5"/>
  <c r="AB1036" i="5"/>
  <c r="J1041" i="5"/>
  <c r="I1041" i="5"/>
  <c r="H1041" i="5"/>
  <c r="R1041" i="5"/>
  <c r="F1041" i="5"/>
  <c r="AB1052" i="5"/>
  <c r="J1057" i="5"/>
  <c r="I1057" i="5"/>
  <c r="H1057" i="5"/>
  <c r="R1057" i="5"/>
  <c r="F1057" i="5"/>
  <c r="AB1068" i="5"/>
  <c r="J1073" i="5"/>
  <c r="I1073" i="5"/>
  <c r="H1073" i="5"/>
  <c r="X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X1200" i="5"/>
  <c r="J1208" i="5"/>
  <c r="I1208" i="5"/>
  <c r="F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R1260" i="5"/>
  <c r="J1260" i="5"/>
  <c r="I1260" i="5"/>
  <c r="F1260" i="5"/>
  <c r="X1260" i="5"/>
  <c r="R1264" i="5"/>
  <c r="J1264" i="5"/>
  <c r="I1264" i="5"/>
  <c r="F1264" i="5"/>
  <c r="X1264" i="5"/>
  <c r="R1268" i="5"/>
  <c r="J1268" i="5"/>
  <c r="I1268" i="5"/>
  <c r="F1268" i="5"/>
  <c r="R1276" i="5"/>
  <c r="J1276" i="5"/>
  <c r="I1276" i="5"/>
  <c r="F1276" i="5"/>
  <c r="X1276" i="5"/>
  <c r="R1280" i="5"/>
  <c r="J1280" i="5"/>
  <c r="I1280" i="5"/>
  <c r="F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R1324" i="5"/>
  <c r="J1324" i="5"/>
  <c r="I1324" i="5"/>
  <c r="F1324" i="5"/>
  <c r="X1324" i="5"/>
  <c r="R1328" i="5"/>
  <c r="J1328" i="5"/>
  <c r="I1328" i="5"/>
  <c r="F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R1062" i="5"/>
  <c r="J1062" i="5"/>
  <c r="I1062" i="5"/>
  <c r="J1077" i="5"/>
  <c r="I1077" i="5"/>
  <c r="H1077" i="5"/>
  <c r="R1078" i="5"/>
  <c r="J1078" i="5"/>
  <c r="I1078" i="5"/>
  <c r="J1093" i="5"/>
  <c r="I1093" i="5"/>
  <c r="H1093" i="5"/>
  <c r="R1094" i="5"/>
  <c r="J1094" i="5"/>
  <c r="I1094" i="5"/>
  <c r="X1098"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X1353" i="5"/>
  <c r="I1353" i="5"/>
  <c r="F1353" i="5"/>
  <c r="S1357" i="5"/>
  <c r="I1363" i="5"/>
  <c r="H1363" i="5"/>
  <c r="F1363" i="5"/>
  <c r="AB1367" i="5"/>
  <c r="AB1387" i="5"/>
  <c r="S1387" i="5"/>
  <c r="I1393" i="5"/>
  <c r="R1393" i="5"/>
  <c r="J1393" i="5"/>
  <c r="H1393" i="5"/>
  <c r="R1396" i="5"/>
  <c r="J1396" i="5"/>
  <c r="X1396" i="5"/>
  <c r="S1402" i="5"/>
  <c r="AB1402" i="5"/>
  <c r="H1424" i="5"/>
  <c r="F1424" i="5"/>
  <c r="R1424" i="5"/>
  <c r="I1424" i="5"/>
  <c r="J1478" i="5"/>
  <c r="I1478" i="5"/>
  <c r="F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X1410" i="5"/>
  <c r="F1410" i="5"/>
  <c r="J1458" i="5"/>
  <c r="I1458" i="5"/>
  <c r="R1458" i="5"/>
  <c r="H1458" i="5"/>
  <c r="X1458" i="5"/>
  <c r="F1458" i="5"/>
  <c r="J1469" i="5"/>
  <c r="H1469" i="5"/>
  <c r="R1469" i="5"/>
  <c r="AB1484" i="5"/>
  <c r="AB1489" i="5"/>
  <c r="F1503" i="5"/>
  <c r="R1503" i="5"/>
  <c r="H1503" i="5"/>
  <c r="X1503" i="5"/>
  <c r="J1503" i="5"/>
  <c r="F1531" i="5"/>
  <c r="R1531" i="5"/>
  <c r="I1531" i="5"/>
  <c r="H1531" i="5"/>
  <c r="J1531" i="5"/>
  <c r="X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X1369" i="5"/>
  <c r="I1369" i="5"/>
  <c r="F1369" i="5"/>
  <c r="S1373" i="5"/>
  <c r="I1379" i="5"/>
  <c r="H1379" i="5"/>
  <c r="F1379" i="5"/>
  <c r="AB1383" i="5"/>
  <c r="J1395" i="5"/>
  <c r="I1396" i="5"/>
  <c r="AB1436" i="5"/>
  <c r="S1436" i="5"/>
  <c r="F1442" i="5"/>
  <c r="J1446" i="5"/>
  <c r="I1446" i="5"/>
  <c r="F1446" i="5"/>
  <c r="X1446" i="5"/>
  <c r="R1446" i="5"/>
  <c r="F1459" i="5"/>
  <c r="R1459" i="5"/>
  <c r="J1459" i="5"/>
  <c r="I1459" i="5"/>
  <c r="H1459" i="5"/>
  <c r="R1529" i="5"/>
  <c r="J1529" i="5"/>
  <c r="H1529" i="5"/>
  <c r="I1529" i="5"/>
  <c r="J1535" i="5"/>
  <c r="S1549" i="5"/>
  <c r="AB1549" i="5"/>
  <c r="S1138" i="5"/>
  <c r="S1140" i="5"/>
  <c r="S1147" i="5"/>
  <c r="S1154" i="5"/>
  <c r="F1178" i="5"/>
  <c r="AB1178" i="5"/>
  <c r="F1210" i="5"/>
  <c r="X1210" i="5"/>
  <c r="AB1210" i="5"/>
  <c r="I1241" i="5"/>
  <c r="F1242" i="5"/>
  <c r="X1242" i="5"/>
  <c r="AB1242"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R1412" i="5"/>
  <c r="I1412" i="5"/>
  <c r="F1412" i="5"/>
  <c r="AB1420" i="5"/>
  <c r="S1420" i="5"/>
  <c r="S1434" i="5"/>
  <c r="X1498" i="5"/>
  <c r="J1498" i="5"/>
  <c r="I1498" i="5"/>
  <c r="R1498" i="5"/>
  <c r="H1498" i="5"/>
  <c r="R1509" i="5"/>
  <c r="J1509" i="5"/>
  <c r="H1509" i="5"/>
  <c r="F1509" i="5"/>
  <c r="AB1532" i="5"/>
  <c r="S1532" i="5"/>
  <c r="S1142" i="5"/>
  <c r="AB1167" i="5"/>
  <c r="F1186" i="5"/>
  <c r="X1186" i="5"/>
  <c r="AB1186" i="5"/>
  <c r="AB1199" i="5"/>
  <c r="F1218" i="5"/>
  <c r="X1218" i="5"/>
  <c r="AB1218" i="5"/>
  <c r="AB1231" i="5"/>
  <c r="F1250" i="5"/>
  <c r="AB1250" i="5"/>
  <c r="R1257" i="5"/>
  <c r="R1261" i="5"/>
  <c r="X1265"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X1365" i="5"/>
  <c r="I1365" i="5"/>
  <c r="AB1375" i="5"/>
  <c r="AB1380" i="5"/>
  <c r="AB1391" i="5"/>
  <c r="AB1396"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AB1431" i="5"/>
  <c r="AB1439" i="5"/>
  <c r="AB1444" i="5"/>
  <c r="AB1445" i="5"/>
  <c r="H1448" i="5"/>
  <c r="F1448" i="5"/>
  <c r="J1450" i="5"/>
  <c r="I1450" i="5"/>
  <c r="F1467" i="5"/>
  <c r="R1467" i="5"/>
  <c r="AB1476" i="5"/>
  <c r="AB1477" i="5"/>
  <c r="H1480" i="5"/>
  <c r="F1480" i="5"/>
  <c r="X1480" i="5"/>
  <c r="AB1485" i="5"/>
  <c r="S1486" i="5"/>
  <c r="AB1486" i="5"/>
  <c r="X1507"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X1411" i="5"/>
  <c r="AB1411" i="5"/>
  <c r="X1414" i="5"/>
  <c r="X1419" i="5"/>
  <c r="AB1419" i="5"/>
  <c r="X1422" i="5"/>
  <c r="J1423" i="5"/>
  <c r="X1427" i="5"/>
  <c r="AB1427" i="5"/>
  <c r="J1431" i="5"/>
  <c r="AB1435" i="5"/>
  <c r="J1439" i="5"/>
  <c r="R1448" i="5"/>
  <c r="R1449" i="5"/>
  <c r="F1451" i="5"/>
  <c r="R1451" i="5"/>
  <c r="H1454"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R1808" i="5"/>
  <c r="J1808" i="5"/>
  <c r="I1808" i="5"/>
  <c r="H1808" i="5"/>
  <c r="F1808" i="5"/>
  <c r="AB1858" i="5"/>
  <c r="AB1546" i="5"/>
  <c r="I1551" i="5"/>
  <c r="H1551" i="5"/>
  <c r="F1551" i="5"/>
  <c r="AB1552" i="5"/>
  <c r="S1619" i="5"/>
  <c r="S1623" i="5"/>
  <c r="X1632" i="5"/>
  <c r="R1632" i="5"/>
  <c r="J1632" i="5"/>
  <c r="I1632" i="5"/>
  <c r="H1632" i="5"/>
  <c r="AB1643" i="5"/>
  <c r="AB1658" i="5"/>
  <c r="S1658" i="5"/>
  <c r="AB1675" i="5"/>
  <c r="AB1690" i="5"/>
  <c r="S1690" i="5"/>
  <c r="AB1707" i="5"/>
  <c r="AB1722" i="5"/>
  <c r="S1722" i="5"/>
  <c r="X1728" i="5"/>
  <c r="R1728" i="5"/>
  <c r="J1728" i="5"/>
  <c r="I1728" i="5"/>
  <c r="H1728" i="5"/>
  <c r="X1741" i="5"/>
  <c r="S1744" i="5"/>
  <c r="AB1744" i="5"/>
  <c r="H1749" i="5"/>
  <c r="AB1910" i="5"/>
  <c r="S1910" i="5"/>
  <c r="AB1547" i="5"/>
  <c r="J1553" i="5"/>
  <c r="R1557" i="5"/>
  <c r="J1557" i="5"/>
  <c r="X1561" i="5"/>
  <c r="R1561" i="5"/>
  <c r="J1561" i="5"/>
  <c r="R1565" i="5"/>
  <c r="J1565" i="5"/>
  <c r="X1569" i="5"/>
  <c r="R1569" i="5"/>
  <c r="J1569" i="5"/>
  <c r="X1573" i="5"/>
  <c r="R1573" i="5"/>
  <c r="J1573" i="5"/>
  <c r="R1577" i="5"/>
  <c r="R1581" i="5"/>
  <c r="J1581" i="5"/>
  <c r="R1585" i="5"/>
  <c r="J1585" i="5"/>
  <c r="X1589" i="5"/>
  <c r="R1589" i="5"/>
  <c r="J1589" i="5"/>
  <c r="R1597" i="5"/>
  <c r="J1597" i="5"/>
  <c r="X1601" i="5"/>
  <c r="R1601" i="5"/>
  <c r="J1601" i="5"/>
  <c r="R1605" i="5"/>
  <c r="J1605" i="5"/>
  <c r="R1613" i="5"/>
  <c r="J1613" i="5"/>
  <c r="R1617" i="5"/>
  <c r="J1617"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F1778" i="5"/>
  <c r="R1778" i="5"/>
  <c r="J1778" i="5"/>
  <c r="I1778" i="5"/>
  <c r="F1782" i="5"/>
  <c r="X1782" i="5"/>
  <c r="R1782" i="5"/>
  <c r="J1782" i="5"/>
  <c r="I1782" i="5"/>
  <c r="F1790" i="5"/>
  <c r="R1790" i="5"/>
  <c r="J1790" i="5"/>
  <c r="I1790" i="5"/>
  <c r="F1794" i="5"/>
  <c r="X1794" i="5"/>
  <c r="R1794" i="5"/>
  <c r="J1794" i="5"/>
  <c r="I1794" i="5"/>
  <c r="F1798" i="5"/>
  <c r="X1798" i="5"/>
  <c r="R1798" i="5"/>
  <c r="J1798" i="5"/>
  <c r="I1798" i="5"/>
  <c r="F1802" i="5"/>
  <c r="R1802" i="5"/>
  <c r="J1802" i="5"/>
  <c r="I1802" i="5"/>
  <c r="F1806" i="5"/>
  <c r="X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X1789" i="5"/>
  <c r="H1790" i="5"/>
  <c r="H1794" i="5"/>
  <c r="H1798" i="5"/>
  <c r="H1802"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F1816" i="5"/>
  <c r="AB1826" i="5"/>
  <c r="X183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X1887" i="5"/>
  <c r="J1887" i="5"/>
  <c r="R1895" i="5"/>
  <c r="H1895" i="5"/>
  <c r="F1895" i="5"/>
  <c r="J1895" i="5"/>
  <c r="AB1907" i="5"/>
  <c r="R1915" i="5"/>
  <c r="J1915" i="5"/>
  <c r="H1915" i="5"/>
  <c r="I1915" i="5"/>
  <c r="F1915" i="5"/>
  <c r="X1924"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S1892" i="5"/>
  <c r="I1894" i="5"/>
  <c r="F1894" i="5"/>
  <c r="X1894" i="5"/>
  <c r="S1900" i="5"/>
  <c r="I1902" i="5"/>
  <c r="F1902" i="5"/>
  <c r="X1902" i="5"/>
  <c r="X1908" i="5"/>
  <c r="J1908" i="5"/>
  <c r="X1912" i="5"/>
  <c r="J1912" i="5"/>
  <c r="J1916" i="5"/>
  <c r="X1920"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X1884" i="5"/>
  <c r="J1884" i="5"/>
  <c r="J1892" i="5"/>
  <c r="J1900" i="5"/>
  <c r="S1908" i="5"/>
  <c r="S1912" i="5"/>
  <c r="S1916" i="5"/>
  <c r="S1920" i="5"/>
  <c r="S1924" i="5"/>
  <c r="AB1924" i="5"/>
  <c r="S1945" i="5"/>
  <c r="X1948" i="5"/>
  <c r="R1948" i="5"/>
  <c r="J1948" i="5"/>
  <c r="X1971"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X1881"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X2056" i="5"/>
  <c r="S2062" i="5"/>
  <c r="X2064"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8" i="5"/>
  <c r="X1972" i="5"/>
  <c r="X1980" i="5"/>
  <c r="X1984" i="5"/>
  <c r="X1992" i="5"/>
  <c r="X1996" i="5"/>
  <c r="X2004" i="5"/>
  <c r="X2008" i="5"/>
  <c r="X2020" i="5"/>
  <c r="X2028" i="5"/>
  <c r="X2032" i="5"/>
  <c r="X2040" i="5"/>
  <c r="R2053" i="5"/>
  <c r="R2061" i="5"/>
  <c r="X2080"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X2142" i="5"/>
  <c r="F2145" i="5"/>
  <c r="S2146" i="5"/>
  <c r="J2157" i="5"/>
  <c r="J2162" i="5"/>
  <c r="F2174" i="5"/>
  <c r="AB2178" i="5"/>
  <c r="S2178" i="5"/>
  <c r="I2201" i="5"/>
  <c r="R2201" i="5"/>
  <c r="J2201" i="5"/>
  <c r="H2201" i="5"/>
  <c r="F2201" i="5"/>
  <c r="AB2238" i="5"/>
  <c r="R2244" i="5"/>
  <c r="J2244" i="5"/>
  <c r="I2244" i="5"/>
  <c r="H2244" i="5"/>
  <c r="F2244" i="5"/>
  <c r="X2244" i="5"/>
  <c r="J2267" i="5"/>
  <c r="I2267" i="5"/>
  <c r="H2267" i="5"/>
  <c r="F2271" i="5"/>
  <c r="J2271" i="5"/>
  <c r="R2271" i="5"/>
  <c r="I2271" i="5"/>
  <c r="H2271" i="5"/>
  <c r="I2316" i="5"/>
  <c r="H2316" i="5"/>
  <c r="R2316" i="5"/>
  <c r="X2316" i="5"/>
  <c r="J2316" i="5"/>
  <c r="F2316" i="5"/>
  <c r="J2371" i="5"/>
  <c r="R2371" i="5"/>
  <c r="I2371" i="5"/>
  <c r="H2371" i="5"/>
  <c r="F2371" i="5"/>
  <c r="R2117" i="5"/>
  <c r="X2118" i="5"/>
  <c r="F2126" i="5"/>
  <c r="X2129" i="5"/>
  <c r="R2129" i="5"/>
  <c r="J2129" i="5"/>
  <c r="R2132" i="5"/>
  <c r="J2132" i="5"/>
  <c r="I2132" i="5"/>
  <c r="H2132" i="5"/>
  <c r="S2135" i="5"/>
  <c r="H2141" i="5"/>
  <c r="H2142" i="5"/>
  <c r="F2146" i="5"/>
  <c r="X2146" i="5"/>
  <c r="S2150" i="5"/>
  <c r="S2167" i="5"/>
  <c r="H2174" i="5"/>
  <c r="H2178" i="5"/>
  <c r="F2178" i="5"/>
  <c r="X2178" i="5"/>
  <c r="S2179"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X2248" i="5"/>
  <c r="R2267"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R2137" i="5"/>
  <c r="J2137" i="5"/>
  <c r="J2142" i="5"/>
  <c r="I2146" i="5"/>
  <c r="S2158" i="5"/>
  <c r="AB2163" i="5"/>
  <c r="AB2168" i="5"/>
  <c r="R2169" i="5"/>
  <c r="J2169" i="5"/>
  <c r="J2174" i="5"/>
  <c r="J2178" i="5"/>
  <c r="AB2183" i="5"/>
  <c r="H2190" i="5"/>
  <c r="F2190" i="5"/>
  <c r="X2190" i="5"/>
  <c r="S2193" i="5"/>
  <c r="AB2193" i="5"/>
  <c r="S2204" i="5"/>
  <c r="AB2220" i="5"/>
  <c r="AB2242" i="5"/>
  <c r="AB2281" i="5"/>
  <c r="S2312" i="5"/>
  <c r="AB2312" i="5"/>
  <c r="S2130" i="5"/>
  <c r="AB2135" i="5"/>
  <c r="AB2140"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X2130" i="5"/>
  <c r="S2134" i="5"/>
  <c r="AB2139" i="5"/>
  <c r="AB2144" i="5"/>
  <c r="X2145"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X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X2280" i="5"/>
  <c r="I2286" i="5"/>
  <c r="F2291" i="5"/>
  <c r="R2291" i="5"/>
  <c r="J2291" i="5"/>
  <c r="I2291" i="5"/>
  <c r="J2307" i="5"/>
  <c r="F2307" i="5"/>
  <c r="I2307" i="5"/>
  <c r="H2307" i="5"/>
  <c r="I2312" i="5"/>
  <c r="H2312" i="5"/>
  <c r="R2312" i="5"/>
  <c r="J2312" i="5"/>
  <c r="F2312" i="5"/>
  <c r="X2322" i="5"/>
  <c r="R2322" i="5"/>
  <c r="F2322" i="5"/>
  <c r="J2322" i="5"/>
  <c r="I2322" i="5"/>
  <c r="H2322" i="5"/>
  <c r="R2349" i="5"/>
  <c r="J2349" i="5"/>
  <c r="I2349" i="5"/>
  <c r="H2349" i="5"/>
  <c r="F2349" i="5"/>
  <c r="F2194" i="5"/>
  <c r="R2194" i="5"/>
  <c r="X2194" i="5"/>
  <c r="F2199" i="5"/>
  <c r="F2202" i="5"/>
  <c r="R2202" i="5"/>
  <c r="X2202" i="5"/>
  <c r="F2207" i="5"/>
  <c r="F2210" i="5"/>
  <c r="R2210" i="5"/>
  <c r="F2218" i="5"/>
  <c r="R2218" i="5"/>
  <c r="AB2224" i="5"/>
  <c r="I2225" i="5"/>
  <c r="AB2231" i="5"/>
  <c r="AB2243" i="5"/>
  <c r="AB2254" i="5"/>
  <c r="R2260" i="5"/>
  <c r="J2260" i="5"/>
  <c r="I2260" i="5"/>
  <c r="AB2269" i="5"/>
  <c r="AB228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S2388" i="5"/>
  <c r="S2268" i="5"/>
  <c r="S2275" i="5"/>
  <c r="S2282" i="5"/>
  <c r="X2302" i="5"/>
  <c r="R2302" i="5"/>
  <c r="H2302" i="5"/>
  <c r="X2308"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AB2404" i="5"/>
  <c r="R2420" i="5"/>
  <c r="J2420" i="5"/>
  <c r="I2420" i="5"/>
  <c r="H2420" i="5"/>
  <c r="F2420" i="5"/>
  <c r="R2445" i="5"/>
  <c r="J2445" i="5"/>
  <c r="I2445" i="5"/>
  <c r="H2445" i="5"/>
  <c r="F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X2476" i="5"/>
  <c r="AB2487" i="5"/>
  <c r="S2487" i="5"/>
  <c r="S2496" i="5"/>
  <c r="F2382" i="5"/>
  <c r="X2382" i="5"/>
  <c r="F2390" i="5"/>
  <c r="AB2432" i="5"/>
  <c r="F2456" i="5"/>
  <c r="H2482" i="5"/>
  <c r="I2482" i="5"/>
  <c r="F2482" i="5"/>
  <c r="X2482" i="5"/>
  <c r="R2482" i="5"/>
  <c r="J2482" i="5"/>
  <c r="AB2391" i="5"/>
  <c r="AB2412" i="5"/>
  <c r="X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F2442" i="5"/>
  <c r="J2442" i="5"/>
  <c r="I2442" i="5"/>
  <c r="H2442" i="5"/>
  <c r="AB2460" i="5"/>
  <c r="F2497" i="5"/>
  <c r="R2497" i="5"/>
  <c r="J2497" i="5"/>
  <c r="I2497" i="5"/>
  <c r="H2497" i="5"/>
  <c r="S2501" i="5"/>
  <c r="F64" i="6"/>
  <c r="G5" i="6"/>
  <c r="H5" i="6" s="1"/>
  <c r="D5" i="6" s="1"/>
  <c r="X2442" i="5"/>
  <c r="H2464" i="5"/>
  <c r="J2472" i="5"/>
  <c r="I2472" i="5"/>
  <c r="X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s="1"/>
  <c r="AB2443" i="5"/>
  <c r="S2443" i="5"/>
  <c r="S2450" i="5"/>
  <c r="S2452" i="5"/>
  <c r="J2461" i="5"/>
  <c r="J2469" i="5"/>
  <c r="S2495" i="5"/>
  <c r="S2499" i="5"/>
  <c r="S2503" i="5"/>
  <c r="G15" i="6"/>
  <c r="H15" i="6"/>
  <c r="B20" i="6"/>
  <c r="F25" i="6" s="1"/>
  <c r="AB2447" i="5"/>
  <c r="S2447" i="5"/>
  <c r="F2458" i="5"/>
  <c r="X2458" i="5"/>
  <c r="AB2458" i="5"/>
  <c r="F2466" i="5"/>
  <c r="X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X2484" i="5"/>
  <c r="B21" i="6"/>
  <c r="B51" i="6"/>
  <c r="G51" i="6" s="1"/>
  <c r="H51" i="6" s="1"/>
  <c r="D51" i="6" s="1"/>
  <c r="G16" i="6"/>
  <c r="H16" i="6" s="1"/>
  <c r="B19" i="6"/>
  <c r="A38" i="2"/>
  <c r="J4" i="5"/>
  <c r="A55" i="2"/>
  <c r="A73" i="2"/>
  <c r="B9" i="3"/>
  <c r="A3" i="2"/>
  <c r="A20" i="2"/>
  <c r="B17" i="3"/>
  <c r="B29" i="4"/>
  <c r="B35" i="4" s="1"/>
  <c r="A22" i="6" s="1"/>
  <c r="B25" i="3"/>
  <c r="C20" i="3"/>
  <c r="A75" i="2"/>
  <c r="C25" i="3"/>
  <c r="N4" i="5"/>
  <c r="A43" i="2"/>
  <c r="C3" i="3"/>
  <c r="C19" i="3"/>
  <c r="P4" i="5"/>
  <c r="A45" i="2"/>
  <c r="C4" i="3"/>
  <c r="B26" i="4"/>
  <c r="B32" i="4" s="1"/>
  <c r="A19"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55" i="4" s="1"/>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B43" i="4"/>
  <c r="A28"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7" i="4" s="1"/>
  <c r="B44" i="4"/>
  <c r="A29" i="6" s="1"/>
  <c r="B85" i="4"/>
  <c r="A60" i="6" s="1"/>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X2044" i="5"/>
  <c r="R2044" i="5"/>
  <c r="R1967" i="5"/>
  <c r="F290" i="5"/>
  <c r="H987" i="5"/>
  <c r="H1959" i="5"/>
  <c r="R987" i="5"/>
  <c r="R2069" i="5"/>
  <c r="I1959" i="5"/>
  <c r="X1272" i="5"/>
  <c r="H2069" i="5"/>
  <c r="J1959" i="5"/>
  <c r="R1959" i="5"/>
  <c r="X1198" i="5"/>
  <c r="I678" i="5"/>
  <c r="H678" i="5"/>
  <c r="J987" i="5"/>
  <c r="S606" i="5"/>
  <c r="S610" i="5"/>
  <c r="X520" i="5"/>
  <c r="X322" i="5"/>
  <c r="X347" i="5"/>
  <c r="X186" i="5"/>
  <c r="X226" i="5"/>
  <c r="X456" i="5"/>
  <c r="S598" i="5"/>
  <c r="X550" i="5"/>
  <c r="X376" i="5"/>
  <c r="X221" i="5"/>
  <c r="X165" i="5"/>
  <c r="X37" i="5"/>
  <c r="X504" i="5"/>
  <c r="X503" i="5"/>
  <c r="X121" i="5"/>
  <c r="X323" i="5"/>
  <c r="X360" i="5"/>
  <c r="X483" i="5"/>
  <c r="X310" i="5"/>
  <c r="X514" i="5"/>
  <c r="X498" i="5"/>
  <c r="X558" i="5"/>
  <c r="X535" i="5"/>
  <c r="X21" i="5"/>
  <c r="X149" i="5"/>
  <c r="X546" i="5"/>
  <c r="X559" i="5"/>
  <c r="S532" i="5"/>
  <c r="X336" i="5"/>
  <c r="S356" i="5"/>
  <c r="X318" i="5"/>
  <c r="X154" i="5"/>
  <c r="X214" i="5"/>
  <c r="X233" i="5"/>
  <c r="X70" i="5"/>
  <c r="X329" i="5"/>
  <c r="X241" i="5"/>
  <c r="X301" i="5"/>
  <c r="X198" i="5"/>
  <c r="X134" i="5"/>
  <c r="X234" i="5"/>
  <c r="X174" i="5"/>
  <c r="X353" i="5"/>
  <c r="X34" i="5"/>
  <c r="S343" i="5"/>
  <c r="X331" i="5"/>
  <c r="X246" i="5"/>
  <c r="X114" i="5"/>
  <c r="X82" i="5"/>
  <c r="X451" i="5"/>
  <c r="X78" i="5"/>
  <c r="X335" i="5"/>
  <c r="X282" i="5"/>
  <c r="X162" i="5"/>
  <c r="X325" i="5"/>
  <c r="X138" i="5"/>
  <c r="X142" i="5"/>
  <c r="X126" i="5"/>
  <c r="X217" i="5"/>
  <c r="X202" i="5"/>
  <c r="X46" i="5"/>
  <c r="S315" i="5"/>
  <c r="X96" i="5"/>
  <c r="X48" i="5"/>
  <c r="X22" i="5"/>
  <c r="X118" i="5"/>
  <c r="X311" i="5"/>
  <c r="X253" i="5"/>
  <c r="X54" i="5"/>
  <c r="X317" i="5"/>
  <c r="X66" i="5"/>
  <c r="X373" i="5"/>
  <c r="S357" i="5"/>
  <c r="X90" i="5"/>
  <c r="X130" i="5"/>
  <c r="X383" i="5"/>
  <c r="S383" i="5"/>
  <c r="X313" i="5"/>
  <c r="X76" i="5"/>
  <c r="X250" i="5"/>
  <c r="X319" i="5"/>
  <c r="X249" i="5"/>
  <c r="X309" i="5"/>
  <c r="B32" i="6"/>
  <c r="G32" i="6" s="1"/>
  <c r="J1919" i="5"/>
  <c r="X128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J1680"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R1644" i="5"/>
  <c r="R1253" i="5"/>
  <c r="H1253" i="5"/>
  <c r="H1233" i="5"/>
  <c r="I596" i="5"/>
  <c r="R447" i="5"/>
  <c r="X2310" i="5"/>
  <c r="F2092" i="5"/>
  <c r="R1859" i="5"/>
  <c r="X1253" i="5"/>
  <c r="H415" i="5"/>
  <c r="H395" i="5"/>
  <c r="F1859" i="5"/>
  <c r="X166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I1716" i="5"/>
  <c r="H1426" i="5"/>
  <c r="H1329" i="5"/>
  <c r="I608" i="5"/>
  <c r="F808" i="5"/>
  <c r="J314" i="5"/>
  <c r="H239" i="5"/>
  <c r="R2133" i="5"/>
  <c r="R2161" i="5"/>
  <c r="F1919" i="5"/>
  <c r="J1716" i="5"/>
  <c r="R1067" i="5"/>
  <c r="X1308" i="5"/>
  <c r="J1145" i="5"/>
  <c r="H883" i="5"/>
  <c r="H447" i="5"/>
  <c r="I808" i="5"/>
  <c r="F175" i="5"/>
  <c r="H1900" i="5"/>
  <c r="I1919" i="5"/>
  <c r="R1716" i="5"/>
  <c r="H1684" i="5"/>
  <c r="R1285" i="5"/>
  <c r="F1308" i="5"/>
  <c r="F883" i="5"/>
  <c r="I1403" i="5"/>
  <c r="H1919" i="5"/>
  <c r="I1684" i="5"/>
  <c r="X1285" i="5"/>
  <c r="I1123" i="5"/>
  <c r="I1067" i="5"/>
  <c r="I883" i="5"/>
  <c r="F314" i="5"/>
  <c r="R883" i="5"/>
  <c r="X783" i="5"/>
  <c r="F1900" i="5"/>
  <c r="R1919" i="5"/>
  <c r="R1725" i="5"/>
  <c r="R1684" i="5"/>
  <c r="J1308" i="5"/>
  <c r="J2181" i="5"/>
  <c r="H2164" i="5"/>
  <c r="R2184" i="5"/>
  <c r="J1668" i="5"/>
  <c r="R1660" i="5"/>
  <c r="H1652" i="5"/>
  <c r="I1644" i="5"/>
  <c r="H942" i="5"/>
  <c r="I720" i="5"/>
  <c r="R2181" i="5"/>
  <c r="I2164"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J1086" i="5"/>
  <c r="I524" i="5"/>
  <c r="R439" i="5"/>
  <c r="I293" i="5"/>
  <c r="J87" i="5"/>
  <c r="B41" i="6"/>
  <c r="G41" i="6"/>
  <c r="B31" i="6"/>
  <c r="G31" i="6"/>
  <c r="J306" i="5"/>
  <c r="J2417" i="5"/>
  <c r="J2160" i="5"/>
  <c r="F1876" i="5"/>
  <c r="X1801" i="5"/>
  <c r="R1770" i="5"/>
  <c r="R1700" i="5"/>
  <c r="X1609"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J1696" i="5"/>
  <c r="F1700" i="5"/>
  <c r="F1712" i="5"/>
  <c r="J1672" i="5"/>
  <c r="R1003" i="5"/>
  <c r="X129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J1352" i="5"/>
  <c r="I1292" i="5"/>
  <c r="R875" i="5"/>
  <c r="R738" i="5"/>
  <c r="X749" i="5"/>
  <c r="I717" i="5"/>
  <c r="R718" i="5"/>
  <c r="F757" i="5"/>
  <c r="I306" i="5"/>
  <c r="H189" i="5"/>
  <c r="F189" i="5"/>
  <c r="R207" i="5"/>
  <c r="F281" i="5"/>
  <c r="X1510" i="5"/>
  <c r="F1190" i="5"/>
  <c r="I983" i="5"/>
  <c r="J1292" i="5"/>
  <c r="F749" i="5"/>
  <c r="J717" i="5"/>
  <c r="H640" i="5"/>
  <c r="H588" i="5"/>
  <c r="R435" i="5"/>
  <c r="H431" i="5"/>
  <c r="I281" i="5"/>
  <c r="I189" i="5"/>
  <c r="F2061" i="5"/>
  <c r="H556" i="5"/>
  <c r="H2197" i="5"/>
  <c r="F2405" i="5"/>
  <c r="F2386" i="5"/>
  <c r="R2289" i="5"/>
  <c r="X2154" i="5"/>
  <c r="R2160" i="5"/>
  <c r="I2100" i="5"/>
  <c r="R2035" i="5"/>
  <c r="X1876" i="5"/>
  <c r="I1867" i="5"/>
  <c r="I1145" i="5"/>
  <c r="J1074" i="5"/>
  <c r="R794" i="5"/>
  <c r="I634" i="5"/>
  <c r="H670" i="5"/>
  <c r="X634" i="5"/>
  <c r="F1940" i="5"/>
  <c r="F2289" i="5"/>
  <c r="F2154" i="5"/>
  <c r="J2100" i="5"/>
  <c r="J1940" i="5"/>
  <c r="X2035" i="5"/>
  <c r="J1867" i="5"/>
  <c r="I1761" i="5"/>
  <c r="X1471" i="5"/>
  <c r="F1193" i="5"/>
  <c r="R1115" i="5"/>
  <c r="I1035" i="5"/>
  <c r="F1304"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I1713" i="5"/>
  <c r="H1713" i="5"/>
  <c r="F1713" i="5"/>
  <c r="F1664" i="5"/>
  <c r="J1508" i="5"/>
  <c r="R1508" i="5"/>
  <c r="X1645" i="5"/>
  <c r="I1645" i="5"/>
  <c r="H1645" i="5"/>
  <c r="F1645" i="5"/>
  <c r="J1297" i="5"/>
  <c r="I1297" i="5"/>
  <c r="F1297" i="5"/>
  <c r="J1071" i="5"/>
  <c r="H1071" i="5"/>
  <c r="F1071" i="5"/>
  <c r="X1035" i="5"/>
  <c r="F1035" i="5"/>
  <c r="H1035" i="5"/>
  <c r="J1035" i="5"/>
  <c r="H794" i="5"/>
  <c r="I794" i="5"/>
  <c r="J794" i="5"/>
  <c r="F794" i="5"/>
  <c r="X1007"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F1641" i="5"/>
  <c r="I1641" i="5"/>
  <c r="H1641" i="5"/>
  <c r="J1754" i="5"/>
  <c r="H1754" i="5"/>
  <c r="R1510" i="5"/>
  <c r="H1510" i="5"/>
  <c r="F1510" i="5"/>
  <c r="X1079" i="5"/>
  <c r="J1079" i="5"/>
  <c r="H1079" i="5"/>
  <c r="F1079" i="5"/>
  <c r="X1107" i="5"/>
  <c r="J1107" i="5"/>
  <c r="H1107" i="5"/>
  <c r="F1107" i="5"/>
  <c r="I662" i="5"/>
  <c r="F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I1725" i="5"/>
  <c r="H1725" i="5"/>
  <c r="F1725" i="5"/>
  <c r="I1430" i="5"/>
  <c r="H1430" i="5"/>
  <c r="F1430" i="5"/>
  <c r="R1430" i="5"/>
  <c r="X1693" i="5"/>
  <c r="I1693" i="5"/>
  <c r="H1693" i="5"/>
  <c r="F1693" i="5"/>
  <c r="J1329" i="5"/>
  <c r="I1329" i="5"/>
  <c r="F1329"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I1701" i="5"/>
  <c r="H1701" i="5"/>
  <c r="F1701" i="5"/>
  <c r="J1285" i="5"/>
  <c r="I1285" i="5"/>
  <c r="F1285" i="5"/>
  <c r="I1434" i="5"/>
  <c r="R1434" i="5"/>
  <c r="F1434" i="5"/>
  <c r="R1381" i="5"/>
  <c r="J1381" i="5"/>
  <c r="H1381" i="5"/>
  <c r="F1381" i="5"/>
  <c r="X1133" i="5"/>
  <c r="F1133" i="5"/>
  <c r="H1133" i="5"/>
  <c r="R1181" i="5"/>
  <c r="J1181" i="5"/>
  <c r="F1181" i="5"/>
  <c r="H1181" i="5"/>
  <c r="I118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s="1"/>
  <c r="B42" i="6"/>
  <c r="G42" i="6"/>
  <c r="X6" i="5"/>
  <c r="B39" i="6"/>
  <c r="G39" i="6"/>
  <c r="F24" i="6"/>
  <c r="B44" i="6"/>
  <c r="G44" i="6"/>
  <c r="B49" i="6"/>
  <c r="G49" i="6"/>
  <c r="B34" i="6"/>
  <c r="G34" i="6" s="1"/>
  <c r="H34" i="6" s="1"/>
  <c r="D34" i="6" s="1"/>
  <c r="B29" i="6"/>
  <c r="G29" i="6"/>
  <c r="B24" i="6"/>
  <c r="G24" i="6"/>
  <c r="H24" i="6" s="1"/>
  <c r="D24" i="6" s="1"/>
  <c r="G19" i="6"/>
  <c r="H19" i="6" s="1"/>
  <c r="F2426" i="5"/>
  <c r="R2426" i="5"/>
  <c r="J2426" i="5"/>
  <c r="I2426" i="5"/>
  <c r="H2426" i="5"/>
  <c r="F2446" i="5"/>
  <c r="H2446" i="5"/>
  <c r="X2446" i="5"/>
  <c r="J2446" i="5"/>
  <c r="I2446" i="5"/>
  <c r="R2446" i="5"/>
  <c r="G22" i="6"/>
  <c r="H22" i="6" s="1"/>
  <c r="D22" i="6" s="1"/>
  <c r="B47" i="6"/>
  <c r="G47" i="6" s="1"/>
  <c r="J2504" i="5"/>
  <c r="I2504" i="5"/>
  <c r="H2504" i="5"/>
  <c r="R2504" i="5"/>
  <c r="F2504" i="5"/>
  <c r="F2434" i="5"/>
  <c r="R2434" i="5"/>
  <c r="J2434" i="5"/>
  <c r="I2434" i="5"/>
  <c r="H2434" i="5"/>
  <c r="X2434" i="5"/>
  <c r="H2459" i="5"/>
  <c r="R2459" i="5"/>
  <c r="J2459" i="5"/>
  <c r="I2459" i="5"/>
  <c r="F2459" i="5"/>
  <c r="X2459" i="5"/>
  <c r="I2399" i="5"/>
  <c r="H2399" i="5"/>
  <c r="F2399" i="5"/>
  <c r="R2399" i="5"/>
  <c r="J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R2066" i="5"/>
  <c r="J2066" i="5"/>
  <c r="I2066" i="5"/>
  <c r="H2066" i="5"/>
  <c r="R2176" i="5"/>
  <c r="J2176" i="5"/>
  <c r="I2176" i="5"/>
  <c r="H2176" i="5"/>
  <c r="F2176" i="5"/>
  <c r="X2176" i="5"/>
  <c r="I2063" i="5"/>
  <c r="H2063" i="5"/>
  <c r="F2063" i="5"/>
  <c r="R2063" i="5"/>
  <c r="J2063" i="5"/>
  <c r="J2115" i="5"/>
  <c r="I2115" i="5"/>
  <c r="H2115" i="5"/>
  <c r="F2115" i="5"/>
  <c r="R2115" i="5"/>
  <c r="I2171" i="5"/>
  <c r="H2171" i="5"/>
  <c r="F2171" i="5"/>
  <c r="R2171" i="5"/>
  <c r="J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R1998" i="5"/>
  <c r="J1998" i="5"/>
  <c r="I1998" i="5"/>
  <c r="H1998" i="5"/>
  <c r="F1998" i="5"/>
  <c r="X1998" i="5"/>
  <c r="I1845" i="5"/>
  <c r="H1845" i="5"/>
  <c r="F1845" i="5"/>
  <c r="R1845" i="5"/>
  <c r="J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I1914" i="5"/>
  <c r="H1914" i="5"/>
  <c r="F1914" i="5"/>
  <c r="R1914" i="5"/>
  <c r="J1914" i="5"/>
  <c r="X1914" i="5"/>
  <c r="R1737" i="5"/>
  <c r="H1737" i="5"/>
  <c r="F1737" i="5"/>
  <c r="J1737" i="5"/>
  <c r="I1737" i="5"/>
  <c r="F1550" i="5"/>
  <c r="H1550" i="5"/>
  <c r="R1550" i="5"/>
  <c r="J1550" i="5"/>
  <c r="I1550" i="5"/>
  <c r="R1747" i="5"/>
  <c r="J1747" i="5"/>
  <c r="I1747" i="5"/>
  <c r="H1747" i="5"/>
  <c r="F1747" i="5"/>
  <c r="X1747" i="5"/>
  <c r="R1671" i="5"/>
  <c r="J1671" i="5"/>
  <c r="I1671" i="5"/>
  <c r="H1671" i="5"/>
  <c r="F1671" i="5"/>
  <c r="R1552" i="5"/>
  <c r="J1552" i="5"/>
  <c r="H1552" i="5"/>
  <c r="I1552" i="5"/>
  <c r="X1552" i="5"/>
  <c r="F1552" i="5"/>
  <c r="R1667" i="5"/>
  <c r="J1667" i="5"/>
  <c r="I1667" i="5"/>
  <c r="H1667" i="5"/>
  <c r="F1667" i="5"/>
  <c r="I1825" i="5"/>
  <c r="R1825" i="5"/>
  <c r="J1825" i="5"/>
  <c r="H1825" i="5"/>
  <c r="F1825" i="5"/>
  <c r="X1825" i="5"/>
  <c r="R1655" i="5"/>
  <c r="J1655" i="5"/>
  <c r="I1655" i="5"/>
  <c r="H1655" i="5"/>
  <c r="F1655" i="5"/>
  <c r="J1413" i="5"/>
  <c r="I1413" i="5"/>
  <c r="H1413" i="5"/>
  <c r="R1413" i="5"/>
  <c r="F1413" i="5"/>
  <c r="I1615" i="5"/>
  <c r="H1615" i="5"/>
  <c r="F1615" i="5"/>
  <c r="R1615" i="5"/>
  <c r="J1615" i="5"/>
  <c r="X1615" i="5"/>
  <c r="I1583" i="5"/>
  <c r="H1583" i="5"/>
  <c r="F1583" i="5"/>
  <c r="R1583" i="5"/>
  <c r="J1583" i="5"/>
  <c r="R1346" i="5"/>
  <c r="I1346" i="5"/>
  <c r="H1346" i="5"/>
  <c r="J1346" i="5"/>
  <c r="F1346" i="5"/>
  <c r="H1476" i="5"/>
  <c r="F1476" i="5"/>
  <c r="X1476" i="5"/>
  <c r="J1476" i="5"/>
  <c r="I1476" i="5"/>
  <c r="R1476" i="5"/>
  <c r="F1394" i="5"/>
  <c r="R1394" i="5"/>
  <c r="I1394" i="5"/>
  <c r="H1394" i="5"/>
  <c r="J1394" i="5"/>
  <c r="R1604" i="5"/>
  <c r="J1604" i="5"/>
  <c r="I1604" i="5"/>
  <c r="H1604" i="5"/>
  <c r="F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R1517" i="5"/>
  <c r="J1517" i="5"/>
  <c r="H1517" i="5"/>
  <c r="I1517" i="5"/>
  <c r="F1517" i="5"/>
  <c r="X1517" i="5"/>
  <c r="J1244" i="5"/>
  <c r="I1244" i="5"/>
  <c r="R1244" i="5"/>
  <c r="H1244" i="5"/>
  <c r="F1244" i="5"/>
  <c r="J1477" i="5"/>
  <c r="H1477" i="5"/>
  <c r="I1477" i="5"/>
  <c r="F1477" i="5"/>
  <c r="R1477" i="5"/>
  <c r="X1477" i="5"/>
  <c r="I1335" i="5"/>
  <c r="H1335" i="5"/>
  <c r="R1335" i="5"/>
  <c r="J1335" i="5"/>
  <c r="F1335" i="5"/>
  <c r="I1303" i="5"/>
  <c r="H1303" i="5"/>
  <c r="R1303" i="5"/>
  <c r="J1303" i="5"/>
  <c r="F1303" i="5"/>
  <c r="X1303" i="5"/>
  <c r="I1271" i="5"/>
  <c r="H1271" i="5"/>
  <c r="R1271" i="5"/>
  <c r="J1271" i="5"/>
  <c r="F1271" i="5"/>
  <c r="F1366" i="5"/>
  <c r="R1366" i="5"/>
  <c r="J1366" i="5"/>
  <c r="I1366" i="5"/>
  <c r="H1366" i="5"/>
  <c r="X1366" i="5"/>
  <c r="H1016" i="5"/>
  <c r="F1016" i="5"/>
  <c r="R1016" i="5"/>
  <c r="I1016" i="5"/>
  <c r="J1016" i="5"/>
  <c r="R1137" i="5"/>
  <c r="J1137" i="5"/>
  <c r="I1137" i="5"/>
  <c r="H1137" i="5"/>
  <c r="F1137" i="5"/>
  <c r="F1162" i="5"/>
  <c r="X1162" i="5"/>
  <c r="R1162" i="5"/>
  <c r="J1162" i="5"/>
  <c r="I1162" i="5"/>
  <c r="H1162" i="5"/>
  <c r="H1120" i="5"/>
  <c r="F1120" i="5"/>
  <c r="X1120" i="5"/>
  <c r="R1120" i="5"/>
  <c r="I1120" i="5"/>
  <c r="J1120" i="5"/>
  <c r="H1056" i="5"/>
  <c r="F1056" i="5"/>
  <c r="X1056" i="5"/>
  <c r="R1056" i="5"/>
  <c r="I1056" i="5"/>
  <c r="J1056" i="5"/>
  <c r="H992" i="5"/>
  <c r="F992" i="5"/>
  <c r="R992" i="5"/>
  <c r="J992" i="5"/>
  <c r="I992" i="5"/>
  <c r="F1238" i="5"/>
  <c r="R1238" i="5"/>
  <c r="J1238" i="5"/>
  <c r="H1238" i="5"/>
  <c r="I1238" i="5"/>
  <c r="H988" i="5"/>
  <c r="F988" i="5"/>
  <c r="X988" i="5"/>
  <c r="R988" i="5"/>
  <c r="J988" i="5"/>
  <c r="I988" i="5"/>
  <c r="H1116" i="5"/>
  <c r="F1116" i="5"/>
  <c r="X1116" i="5"/>
  <c r="R1116" i="5"/>
  <c r="J1116" i="5"/>
  <c r="I1116" i="5"/>
  <c r="H1052" i="5"/>
  <c r="F1052" i="5"/>
  <c r="R1052" i="5"/>
  <c r="J1052" i="5"/>
  <c r="I1052" i="5"/>
  <c r="R932" i="5"/>
  <c r="J932" i="5"/>
  <c r="I932" i="5"/>
  <c r="F932" i="5"/>
  <c r="H932" i="5"/>
  <c r="R914" i="5"/>
  <c r="I914" i="5"/>
  <c r="J914" i="5"/>
  <c r="H914" i="5"/>
  <c r="F914" i="5"/>
  <c r="R870" i="5"/>
  <c r="I870" i="5"/>
  <c r="J870" i="5"/>
  <c r="H870" i="5"/>
  <c r="X870" i="5"/>
  <c r="F870" i="5"/>
  <c r="X863" i="5"/>
  <c r="R863" i="5"/>
  <c r="I863" i="5"/>
  <c r="H863" i="5"/>
  <c r="F863" i="5"/>
  <c r="J863" i="5"/>
  <c r="J1049" i="5"/>
  <c r="I1049" i="5"/>
  <c r="H1049" i="5"/>
  <c r="X1049" i="5"/>
  <c r="R1049" i="5"/>
  <c r="F1049" i="5"/>
  <c r="I669" i="5"/>
  <c r="H669" i="5"/>
  <c r="F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s="1"/>
  <c r="H26" i="6" s="1"/>
  <c r="D26" i="6" s="1"/>
  <c r="G21" i="6"/>
  <c r="H21" i="6"/>
  <c r="D21" i="6" s="1"/>
  <c r="B36" i="6"/>
  <c r="G36" i="6"/>
  <c r="H2439" i="5"/>
  <c r="F2439" i="5"/>
  <c r="R2439" i="5"/>
  <c r="J2439" i="5"/>
  <c r="I2439" i="5"/>
  <c r="F2414" i="5"/>
  <c r="R2414" i="5"/>
  <c r="J2414" i="5"/>
  <c r="I2414" i="5"/>
  <c r="H2414" i="5"/>
  <c r="J2448" i="5"/>
  <c r="F2448" i="5"/>
  <c r="X2448" i="5"/>
  <c r="I2448" i="5"/>
  <c r="H2448" i="5"/>
  <c r="R2448" i="5"/>
  <c r="B27" i="6"/>
  <c r="G27" i="6" s="1"/>
  <c r="I2427" i="5"/>
  <c r="H2427" i="5"/>
  <c r="F2427" i="5"/>
  <c r="X2427" i="5"/>
  <c r="R2427" i="5"/>
  <c r="J2427" i="5"/>
  <c r="J2378" i="5"/>
  <c r="H2378" i="5"/>
  <c r="F2378" i="5"/>
  <c r="R2378" i="5"/>
  <c r="I2378" i="5"/>
  <c r="F2287" i="5"/>
  <c r="R2287" i="5"/>
  <c r="I2287" i="5"/>
  <c r="J2287" i="5"/>
  <c r="H2287" i="5"/>
  <c r="X2287" i="5"/>
  <c r="J2192" i="5"/>
  <c r="R2192" i="5"/>
  <c r="I2192" i="5"/>
  <c r="H2192" i="5"/>
  <c r="F2192" i="5"/>
  <c r="I2135" i="5"/>
  <c r="H2135" i="5"/>
  <c r="F2135" i="5"/>
  <c r="R2135" i="5"/>
  <c r="J2135" i="5"/>
  <c r="H2266" i="5"/>
  <c r="F2266" i="5"/>
  <c r="X2266" i="5"/>
  <c r="R2266" i="5"/>
  <c r="J2266" i="5"/>
  <c r="I2266" i="5"/>
  <c r="F2222" i="5"/>
  <c r="R2222" i="5"/>
  <c r="J2222" i="5"/>
  <c r="I2222" i="5"/>
  <c r="H2222" i="5"/>
  <c r="R2172" i="5"/>
  <c r="J2172" i="5"/>
  <c r="I2172" i="5"/>
  <c r="H2172" i="5"/>
  <c r="F2172" i="5"/>
  <c r="X2172" i="5"/>
  <c r="H2114" i="5"/>
  <c r="F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I2055" i="5"/>
  <c r="H2055" i="5"/>
  <c r="F2055" i="5"/>
  <c r="X2055" i="5"/>
  <c r="R2055" i="5"/>
  <c r="J2055" i="5"/>
  <c r="I2139" i="5"/>
  <c r="H2139" i="5"/>
  <c r="F2139" i="5"/>
  <c r="R2139" i="5"/>
  <c r="J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R2026" i="5"/>
  <c r="J2026" i="5"/>
  <c r="I2026" i="5"/>
  <c r="H2026" i="5"/>
  <c r="F2026" i="5"/>
  <c r="X2026" i="5"/>
  <c r="F1872" i="5"/>
  <c r="X1872" i="5"/>
  <c r="R1872" i="5"/>
  <c r="J1872" i="5"/>
  <c r="I1872" i="5"/>
  <c r="H1872" i="5"/>
  <c r="I1934" i="5"/>
  <c r="H1934" i="5"/>
  <c r="F1934" i="5"/>
  <c r="J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J1880" i="5"/>
  <c r="R1880" i="5"/>
  <c r="I1880" i="5"/>
  <c r="H1880" i="5"/>
  <c r="F1880" i="5"/>
  <c r="H1763" i="5"/>
  <c r="F1763" i="5"/>
  <c r="R1763" i="5"/>
  <c r="I1763" i="5"/>
  <c r="J1763" i="5"/>
  <c r="R1745" i="5"/>
  <c r="H1745" i="5"/>
  <c r="F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R1658" i="5"/>
  <c r="J1658" i="5"/>
  <c r="I1642" i="5"/>
  <c r="H1642" i="5"/>
  <c r="F1642" i="5"/>
  <c r="X1642" i="5"/>
  <c r="R1642" i="5"/>
  <c r="J1642" i="5"/>
  <c r="H1626" i="5"/>
  <c r="F1626" i="5"/>
  <c r="X1626" i="5"/>
  <c r="R1626" i="5"/>
  <c r="J1626" i="5"/>
  <c r="I1626" i="5"/>
  <c r="F1610" i="5"/>
  <c r="R1610" i="5"/>
  <c r="J1610" i="5"/>
  <c r="I1610" i="5"/>
  <c r="H1610" i="5"/>
  <c r="F1594" i="5"/>
  <c r="X1594" i="5"/>
  <c r="R1594" i="5"/>
  <c r="J1594" i="5"/>
  <c r="I1594" i="5"/>
  <c r="H1594" i="5"/>
  <c r="F1578" i="5"/>
  <c r="X1578" i="5"/>
  <c r="R1578" i="5"/>
  <c r="J1578" i="5"/>
  <c r="I1578" i="5"/>
  <c r="H1578" i="5"/>
  <c r="F1562" i="5"/>
  <c r="R1562" i="5"/>
  <c r="J1562" i="5"/>
  <c r="I1562" i="5"/>
  <c r="H1562" i="5"/>
  <c r="R1846" i="5"/>
  <c r="J1846" i="5"/>
  <c r="I1846" i="5"/>
  <c r="H1846" i="5"/>
  <c r="F1846" i="5"/>
  <c r="X1846"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I1291" i="5"/>
  <c r="H1291" i="5"/>
  <c r="R1291" i="5"/>
  <c r="J1291" i="5"/>
  <c r="F1291" i="5"/>
  <c r="X1291" i="5"/>
  <c r="I1259" i="5"/>
  <c r="H1259" i="5"/>
  <c r="R1259" i="5"/>
  <c r="J1259" i="5"/>
  <c r="F1259" i="5"/>
  <c r="F1350" i="5"/>
  <c r="R1350" i="5"/>
  <c r="J1350" i="5"/>
  <c r="I1350" i="5"/>
  <c r="H1350" i="5"/>
  <c r="X1350" i="5"/>
  <c r="F1330" i="5"/>
  <c r="X1330" i="5"/>
  <c r="R1330" i="5"/>
  <c r="J1330" i="5"/>
  <c r="I1330" i="5"/>
  <c r="H1330" i="5"/>
  <c r="F1322" i="5"/>
  <c r="R1322" i="5"/>
  <c r="J1322" i="5"/>
  <c r="I1322" i="5"/>
  <c r="H1322" i="5"/>
  <c r="F1314" i="5"/>
  <c r="X1314" i="5"/>
  <c r="R1314" i="5"/>
  <c r="J1314" i="5"/>
  <c r="I1314" i="5"/>
  <c r="H1314" i="5"/>
  <c r="F1306" i="5"/>
  <c r="X1306" i="5"/>
  <c r="R1306" i="5"/>
  <c r="J1306" i="5"/>
  <c r="I1306" i="5"/>
  <c r="H1306" i="5"/>
  <c r="F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R2123" i="5"/>
  <c r="J2123" i="5"/>
  <c r="I2123" i="5"/>
  <c r="R2281" i="5"/>
  <c r="I2281" i="5"/>
  <c r="H2281" i="5"/>
  <c r="F2281" i="5"/>
  <c r="X2281" i="5"/>
  <c r="J2281" i="5"/>
  <c r="I2099" i="5"/>
  <c r="H2099" i="5"/>
  <c r="F2099" i="5"/>
  <c r="R2099" i="5"/>
  <c r="J2099" i="5"/>
  <c r="X2099" i="5"/>
  <c r="R1958" i="5"/>
  <c r="J1958" i="5"/>
  <c r="I1958" i="5"/>
  <c r="H1958" i="5"/>
  <c r="F1958" i="5"/>
  <c r="I1837" i="5"/>
  <c r="F1837" i="5"/>
  <c r="X1837" i="5"/>
  <c r="R1837" i="5"/>
  <c r="J1837" i="5"/>
  <c r="H1837" i="5"/>
  <c r="R1970" i="5"/>
  <c r="J1970" i="5"/>
  <c r="I1970" i="5"/>
  <c r="H1970" i="5"/>
  <c r="F1970" i="5"/>
  <c r="X1888" i="5"/>
  <c r="J1888" i="5"/>
  <c r="R1888" i="5"/>
  <c r="I1888" i="5"/>
  <c r="H1888" i="5"/>
  <c r="F1888" i="5"/>
  <c r="J1796" i="5"/>
  <c r="I1796" i="5"/>
  <c r="H1796" i="5"/>
  <c r="F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I1571" i="5"/>
  <c r="H1571" i="5"/>
  <c r="F1571" i="5"/>
  <c r="R1571" i="5"/>
  <c r="J1571" i="5"/>
  <c r="R1485" i="5"/>
  <c r="J1485" i="5"/>
  <c r="H1485" i="5"/>
  <c r="I1485" i="5"/>
  <c r="F1485" i="5"/>
  <c r="X1485" i="5"/>
  <c r="H1456" i="5"/>
  <c r="F1456" i="5"/>
  <c r="X1456" i="5"/>
  <c r="I1456" i="5"/>
  <c r="R1456" i="5"/>
  <c r="J1456" i="5"/>
  <c r="I1532" i="5"/>
  <c r="H1532" i="5"/>
  <c r="F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R1028" i="5"/>
  <c r="J1028" i="5"/>
  <c r="I1028" i="5"/>
  <c r="F1407" i="5"/>
  <c r="R1407" i="5"/>
  <c r="J1407" i="5"/>
  <c r="I1407" i="5"/>
  <c r="X1407" i="5"/>
  <c r="H1407" i="5"/>
  <c r="I1331" i="5"/>
  <c r="H1331" i="5"/>
  <c r="R1331" i="5"/>
  <c r="J1331" i="5"/>
  <c r="F1331" i="5"/>
  <c r="I1299" i="5"/>
  <c r="H1299" i="5"/>
  <c r="R1299" i="5"/>
  <c r="J1299" i="5"/>
  <c r="F1299" i="5"/>
  <c r="X1299" i="5"/>
  <c r="I1267" i="5"/>
  <c r="H1267" i="5"/>
  <c r="R1267" i="5"/>
  <c r="J1267" i="5"/>
  <c r="F1267" i="5"/>
  <c r="X1267" i="5"/>
  <c r="F1202" i="5"/>
  <c r="J1202" i="5"/>
  <c r="I1202" i="5"/>
  <c r="H1202" i="5"/>
  <c r="R1202" i="5"/>
  <c r="H1128" i="5"/>
  <c r="F1128" i="5"/>
  <c r="X1128" i="5"/>
  <c r="R1128" i="5"/>
  <c r="J1128" i="5"/>
  <c r="I1128" i="5"/>
  <c r="H1096" i="5"/>
  <c r="F1096" i="5"/>
  <c r="X1096" i="5"/>
  <c r="R1096" i="5"/>
  <c r="J1096" i="5"/>
  <c r="I1096" i="5"/>
  <c r="H1064" i="5"/>
  <c r="F1064" i="5"/>
  <c r="R1064" i="5"/>
  <c r="J1064" i="5"/>
  <c r="I1064" i="5"/>
  <c r="R1588" i="5"/>
  <c r="J1588" i="5"/>
  <c r="I1588" i="5"/>
  <c r="H1588" i="5"/>
  <c r="F1588" i="5"/>
  <c r="X1588" i="5"/>
  <c r="R1384" i="5"/>
  <c r="J1384" i="5"/>
  <c r="H1384" i="5"/>
  <c r="F1384" i="5"/>
  <c r="X1384" i="5"/>
  <c r="I1384"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R837" i="5"/>
  <c r="I837" i="5"/>
  <c r="J837" i="5"/>
  <c r="H837" i="5"/>
  <c r="I657" i="5"/>
  <c r="H657" i="5"/>
  <c r="F657" i="5"/>
  <c r="R657" i="5"/>
  <c r="J657" i="5"/>
  <c r="X675" i="5"/>
  <c r="R675" i="5"/>
  <c r="J675" i="5"/>
  <c r="I675" i="5"/>
  <c r="H675" i="5"/>
  <c r="F675" i="5"/>
  <c r="X659" i="5"/>
  <c r="R659" i="5"/>
  <c r="J659" i="5"/>
  <c r="I659" i="5"/>
  <c r="H659" i="5"/>
  <c r="F659" i="5"/>
  <c r="X643" i="5"/>
  <c r="R643" i="5"/>
  <c r="J643" i="5"/>
  <c r="I643" i="5"/>
  <c r="H643" i="5"/>
  <c r="F643"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I1295" i="5"/>
  <c r="H1295" i="5"/>
  <c r="R1295" i="5"/>
  <c r="J1295" i="5"/>
  <c r="F1295" i="5"/>
  <c r="F964" i="5"/>
  <c r="X964" i="5"/>
  <c r="R964" i="5"/>
  <c r="I964" i="5"/>
  <c r="H964" i="5"/>
  <c r="J964" i="5"/>
  <c r="F960" i="5"/>
  <c r="X960" i="5"/>
  <c r="R960" i="5"/>
  <c r="H960" i="5"/>
  <c r="J960" i="5"/>
  <c r="I960" i="5"/>
  <c r="R884" i="5"/>
  <c r="I884" i="5"/>
  <c r="F884" i="5"/>
  <c r="J884" i="5"/>
  <c r="H884" i="5"/>
  <c r="I677" i="5"/>
  <c r="H677" i="5"/>
  <c r="F677" i="5"/>
  <c r="X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H67" i="6" s="1"/>
  <c r="D67" i="6" s="1"/>
  <c r="F31" i="6"/>
  <c r="H31" i="6" s="1"/>
  <c r="D31" i="6" s="1"/>
  <c r="F46" i="6"/>
  <c r="F41" i="6"/>
  <c r="H41" i="6" s="1"/>
  <c r="D41" i="6" s="1"/>
  <c r="F36" i="6"/>
  <c r="H36" i="6" s="1"/>
  <c r="D36" i="6" s="1"/>
  <c r="F51" i="6"/>
  <c r="J2479" i="5"/>
  <c r="I2479" i="5"/>
  <c r="X2479" i="5"/>
  <c r="R2479" i="5"/>
  <c r="H2479" i="5"/>
  <c r="F2479" i="5"/>
  <c r="F2410" i="5"/>
  <c r="X2410" i="5"/>
  <c r="R2410" i="5"/>
  <c r="J2410" i="5"/>
  <c r="I2410" i="5"/>
  <c r="H2410" i="5"/>
  <c r="J2491" i="5"/>
  <c r="I2491" i="5"/>
  <c r="H2491" i="5"/>
  <c r="F2491" i="5"/>
  <c r="X2491" i="5"/>
  <c r="R2491" i="5"/>
  <c r="I2403" i="5"/>
  <c r="H2403" i="5"/>
  <c r="F2403" i="5"/>
  <c r="R2403" i="5"/>
  <c r="J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R2219" i="5"/>
  <c r="J2219" i="5"/>
  <c r="I2219" i="5"/>
  <c r="F2219" i="5"/>
  <c r="I2103" i="5"/>
  <c r="H2103" i="5"/>
  <c r="F2103" i="5"/>
  <c r="R2103" i="5"/>
  <c r="J2103" i="5"/>
  <c r="R2076" i="5"/>
  <c r="J2076" i="5"/>
  <c r="H2076" i="5"/>
  <c r="F2076" i="5"/>
  <c r="X2076" i="5"/>
  <c r="I2076" i="5"/>
  <c r="R2148" i="5"/>
  <c r="J2148" i="5"/>
  <c r="I2148" i="5"/>
  <c r="H2148" i="5"/>
  <c r="F2148" i="5"/>
  <c r="X2148" i="5"/>
  <c r="R2006" i="5"/>
  <c r="J2006" i="5"/>
  <c r="I2006" i="5"/>
  <c r="H2006" i="5"/>
  <c r="F2006" i="5"/>
  <c r="F1868" i="5"/>
  <c r="R1868" i="5"/>
  <c r="J1868" i="5"/>
  <c r="I1868" i="5"/>
  <c r="H1868" i="5"/>
  <c r="R1986" i="5"/>
  <c r="J1986" i="5"/>
  <c r="I1986" i="5"/>
  <c r="H1986" i="5"/>
  <c r="F1986" i="5"/>
  <c r="X1986" i="5"/>
  <c r="R1954" i="5"/>
  <c r="I1954" i="5"/>
  <c r="H1954" i="5"/>
  <c r="F1954" i="5"/>
  <c r="J1954" i="5"/>
  <c r="X1954" i="5"/>
  <c r="I1817" i="5"/>
  <c r="R1817" i="5"/>
  <c r="J1817" i="5"/>
  <c r="H1817" i="5"/>
  <c r="F1817" i="5"/>
  <c r="H1799" i="5"/>
  <c r="F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R1409" i="5"/>
  <c r="H1409" i="5"/>
  <c r="F1409" i="5"/>
  <c r="J1421" i="5"/>
  <c r="I1421" i="5"/>
  <c r="H1421" i="5"/>
  <c r="R1421" i="5"/>
  <c r="F1421" i="5"/>
  <c r="X1421" i="5"/>
  <c r="J1405" i="5"/>
  <c r="I1405" i="5"/>
  <c r="H1405" i="5"/>
  <c r="R1405" i="5"/>
  <c r="F1405" i="5"/>
  <c r="X1405" i="5"/>
  <c r="I1599" i="5"/>
  <c r="H1599" i="5"/>
  <c r="F1599" i="5"/>
  <c r="R1599" i="5"/>
  <c r="J1599" i="5"/>
  <c r="I1567" i="5"/>
  <c r="H1567" i="5"/>
  <c r="F1567" i="5"/>
  <c r="R1567" i="5"/>
  <c r="J1567" i="5"/>
  <c r="X1567" i="5"/>
  <c r="R1719" i="5"/>
  <c r="J1719" i="5"/>
  <c r="I1719" i="5"/>
  <c r="H1719" i="5"/>
  <c r="F1719" i="5"/>
  <c r="F1374" i="5"/>
  <c r="R1374" i="5"/>
  <c r="X1374" i="5"/>
  <c r="J1374" i="5"/>
  <c r="I1374" i="5"/>
  <c r="H1374" i="5"/>
  <c r="I1375" i="5"/>
  <c r="H1375" i="5"/>
  <c r="X1375" i="5"/>
  <c r="R1375" i="5"/>
  <c r="J1375" i="5"/>
  <c r="F1375" i="5"/>
  <c r="I1544" i="5"/>
  <c r="H1544" i="5"/>
  <c r="F1544" i="5"/>
  <c r="R1544" i="5"/>
  <c r="J1544" i="5"/>
  <c r="H1243" i="5"/>
  <c r="R1243" i="5"/>
  <c r="I1243" i="5"/>
  <c r="F1243" i="5"/>
  <c r="J1243" i="5"/>
  <c r="X1243" i="5"/>
  <c r="H1211" i="5"/>
  <c r="R1211" i="5"/>
  <c r="I1211" i="5"/>
  <c r="F1211" i="5"/>
  <c r="J1211" i="5"/>
  <c r="H1179" i="5"/>
  <c r="R1179" i="5"/>
  <c r="I1179" i="5"/>
  <c r="J1179" i="5"/>
  <c r="F1179" i="5"/>
  <c r="R1608" i="5"/>
  <c r="J1608" i="5"/>
  <c r="I1608" i="5"/>
  <c r="H1608" i="5"/>
  <c r="F1608" i="5"/>
  <c r="X1608" i="5"/>
  <c r="R1521" i="5"/>
  <c r="J1521" i="5"/>
  <c r="H1521" i="5"/>
  <c r="F1521" i="5"/>
  <c r="I1521" i="5"/>
  <c r="R1580" i="5"/>
  <c r="J1580" i="5"/>
  <c r="I1580" i="5"/>
  <c r="H1580" i="5"/>
  <c r="F1580" i="5"/>
  <c r="H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I1255" i="5"/>
  <c r="H1255" i="5"/>
  <c r="R1255" i="5"/>
  <c r="J1255" i="5"/>
  <c r="F1255" i="5"/>
  <c r="X1255" i="5"/>
  <c r="R1647" i="5"/>
  <c r="J1647" i="5"/>
  <c r="I1647" i="5"/>
  <c r="H1647" i="5"/>
  <c r="F1647" i="5"/>
  <c r="F1194" i="5"/>
  <c r="X1194" i="5"/>
  <c r="R1194" i="5"/>
  <c r="J1194" i="5"/>
  <c r="I1194" i="5"/>
  <c r="H1194" i="5"/>
  <c r="F1226" i="5"/>
  <c r="R1226" i="5"/>
  <c r="J1226" i="5"/>
  <c r="I1226" i="5"/>
  <c r="H1226" i="5"/>
  <c r="H1088" i="5"/>
  <c r="F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R968" i="5"/>
  <c r="J968" i="5"/>
  <c r="I968" i="5"/>
  <c r="H968" i="5"/>
  <c r="J989" i="5"/>
  <c r="I989" i="5"/>
  <c r="H989" i="5"/>
  <c r="X989" i="5"/>
  <c r="F989" i="5"/>
  <c r="R989" i="5"/>
  <c r="J1065" i="5"/>
  <c r="I1065" i="5"/>
  <c r="H1065" i="5"/>
  <c r="X1065" i="5"/>
  <c r="R1065" i="5"/>
  <c r="F1065" i="5"/>
  <c r="R866" i="5"/>
  <c r="I866" i="5"/>
  <c r="H866" i="5"/>
  <c r="F866" i="5"/>
  <c r="J866" i="5"/>
  <c r="X859" i="5"/>
  <c r="R859" i="5"/>
  <c r="I859" i="5"/>
  <c r="J859" i="5"/>
  <c r="H859" i="5"/>
  <c r="F859" i="5"/>
  <c r="H980" i="5"/>
  <c r="F980" i="5"/>
  <c r="R980" i="5"/>
  <c r="J980" i="5"/>
  <c r="I980"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R2259" i="5"/>
  <c r="F2259" i="5"/>
  <c r="F2226" i="5"/>
  <c r="R2226" i="5"/>
  <c r="J2226" i="5"/>
  <c r="I2226" i="5"/>
  <c r="H2226" i="5"/>
  <c r="X2226" i="5"/>
  <c r="F2214" i="5"/>
  <c r="R2214" i="5"/>
  <c r="J2214" i="5"/>
  <c r="I2214" i="5"/>
  <c r="H2214" i="5"/>
  <c r="X2214" i="5"/>
  <c r="H2127" i="5"/>
  <c r="F2127" i="5"/>
  <c r="J2127" i="5"/>
  <c r="I2127" i="5"/>
  <c r="X2127" i="5"/>
  <c r="R2127" i="5"/>
  <c r="F2102" i="5"/>
  <c r="I2102" i="5"/>
  <c r="H2102" i="5"/>
  <c r="J2102" i="5"/>
  <c r="R2102" i="5"/>
  <c r="R1994" i="5"/>
  <c r="J1994" i="5"/>
  <c r="I1994" i="5"/>
  <c r="H1994" i="5"/>
  <c r="F1994" i="5"/>
  <c r="I1865" i="5"/>
  <c r="H1865" i="5"/>
  <c r="F1865" i="5"/>
  <c r="R1865" i="5"/>
  <c r="J1865" i="5"/>
  <c r="I1942" i="5"/>
  <c r="H1942" i="5"/>
  <c r="F1942" i="5"/>
  <c r="R1942" i="5"/>
  <c r="J1942" i="5"/>
  <c r="X1942" i="5"/>
  <c r="R2022" i="5"/>
  <c r="J2022" i="5"/>
  <c r="I2022" i="5"/>
  <c r="H2022" i="5"/>
  <c r="F2022" i="5"/>
  <c r="X2022" i="5"/>
  <c r="J1904" i="5"/>
  <c r="R1904" i="5"/>
  <c r="I1904" i="5"/>
  <c r="H1904" i="5"/>
  <c r="F1904" i="5"/>
  <c r="H1779" i="5"/>
  <c r="F1779" i="5"/>
  <c r="R1779" i="5"/>
  <c r="J1779" i="5"/>
  <c r="I1779" i="5"/>
  <c r="I1821" i="5"/>
  <c r="J1821" i="5"/>
  <c r="H1821" i="5"/>
  <c r="F1821" i="5"/>
  <c r="X1821" i="5"/>
  <c r="R1821" i="5"/>
  <c r="I1910" i="5"/>
  <c r="H1910" i="5"/>
  <c r="F1910" i="5"/>
  <c r="R1910" i="5"/>
  <c r="J1910" i="5"/>
  <c r="J1804" i="5"/>
  <c r="I1804" i="5"/>
  <c r="H1804" i="5"/>
  <c r="F1804" i="5"/>
  <c r="X1804" i="5"/>
  <c r="R1804" i="5"/>
  <c r="J1800" i="5"/>
  <c r="I1800" i="5"/>
  <c r="H1800" i="5"/>
  <c r="F1800" i="5"/>
  <c r="X1800" i="5"/>
  <c r="R1800" i="5"/>
  <c r="J1792" i="5"/>
  <c r="I1792" i="5"/>
  <c r="H1792" i="5"/>
  <c r="F1792" i="5"/>
  <c r="X1792" i="5"/>
  <c r="R1792" i="5"/>
  <c r="J1784" i="5"/>
  <c r="I1784" i="5"/>
  <c r="H1784" i="5"/>
  <c r="F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J1772" i="5"/>
  <c r="I1772" i="5"/>
  <c r="H1772" i="5"/>
  <c r="F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F1234" i="5"/>
  <c r="X1234" i="5"/>
  <c r="J1234" i="5"/>
  <c r="I1234" i="5"/>
  <c r="H1234" i="5"/>
  <c r="R1234" i="5"/>
  <c r="H1112" i="5"/>
  <c r="F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R956" i="5"/>
  <c r="I956" i="5"/>
  <c r="J956" i="5"/>
  <c r="H956" i="5"/>
  <c r="X871" i="5"/>
  <c r="R871" i="5"/>
  <c r="I871" i="5"/>
  <c r="H871" i="5"/>
  <c r="F871" i="5"/>
  <c r="J871" i="5"/>
  <c r="R874" i="5"/>
  <c r="I874" i="5"/>
  <c r="H874" i="5"/>
  <c r="X874" i="5"/>
  <c r="J874" i="5"/>
  <c r="F874" i="5"/>
  <c r="F853" i="5"/>
  <c r="X853" i="5"/>
  <c r="R853" i="5"/>
  <c r="I853" i="5"/>
  <c r="J853" i="5"/>
  <c r="H853" i="5"/>
  <c r="H818" i="5"/>
  <c r="R818" i="5"/>
  <c r="J818" i="5"/>
  <c r="I818" i="5"/>
  <c r="F818" i="5"/>
  <c r="I625" i="5"/>
  <c r="H625" i="5"/>
  <c r="F625" i="5"/>
  <c r="X625" i="5"/>
  <c r="R625" i="5"/>
  <c r="J625" i="5"/>
  <c r="J687" i="5"/>
  <c r="I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X2323" i="5"/>
  <c r="J2323" i="5"/>
  <c r="R2323" i="5"/>
  <c r="I2323" i="5"/>
  <c r="H2323" i="5"/>
  <c r="I2300" i="5"/>
  <c r="J2300" i="5"/>
  <c r="H2300" i="5"/>
  <c r="F2300" i="5"/>
  <c r="R2300" i="5"/>
  <c r="R2168" i="5"/>
  <c r="J2168" i="5"/>
  <c r="I2168" i="5"/>
  <c r="H2168" i="5"/>
  <c r="F2168" i="5"/>
  <c r="F2074" i="5"/>
  <c r="X2074" i="5"/>
  <c r="R2074" i="5"/>
  <c r="J2074" i="5"/>
  <c r="I2074" i="5"/>
  <c r="H2074" i="5"/>
  <c r="R2060" i="5"/>
  <c r="J2060" i="5"/>
  <c r="H2060" i="5"/>
  <c r="F2060" i="5"/>
  <c r="I2060" i="5"/>
  <c r="R2088" i="5"/>
  <c r="J2088" i="5"/>
  <c r="I2088" i="5"/>
  <c r="H2088" i="5"/>
  <c r="F2088" i="5"/>
  <c r="X2088" i="5"/>
  <c r="R2042" i="5"/>
  <c r="J2042" i="5"/>
  <c r="I2042" i="5"/>
  <c r="H2042" i="5"/>
  <c r="F2042" i="5"/>
  <c r="R1822" i="5"/>
  <c r="I1822" i="5"/>
  <c r="X1822" i="5"/>
  <c r="J1822" i="5"/>
  <c r="H1822" i="5"/>
  <c r="F1822" i="5"/>
  <c r="I1841" i="5"/>
  <c r="F1841" i="5"/>
  <c r="H1841" i="5"/>
  <c r="R1841" i="5"/>
  <c r="J1841" i="5"/>
  <c r="H1775" i="5"/>
  <c r="F1775" i="5"/>
  <c r="X1775" i="5"/>
  <c r="R1775" i="5"/>
  <c r="J1775" i="5"/>
  <c r="I1775" i="5"/>
  <c r="R1703" i="5"/>
  <c r="J1703" i="5"/>
  <c r="I1703" i="5"/>
  <c r="H1703" i="5"/>
  <c r="F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R1100" i="5"/>
  <c r="J1100" i="5"/>
  <c r="I1100" i="5"/>
  <c r="J1017" i="5"/>
  <c r="I1017" i="5"/>
  <c r="H1017" i="5"/>
  <c r="R1017" i="5"/>
  <c r="F1017" i="5"/>
  <c r="J1129" i="5"/>
  <c r="I1129" i="5"/>
  <c r="H1129" i="5"/>
  <c r="X1129" i="5"/>
  <c r="R1129" i="5"/>
  <c r="F1129" i="5"/>
  <c r="J1113" i="5"/>
  <c r="I1113" i="5"/>
  <c r="H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X2440" i="5"/>
  <c r="H2440" i="5"/>
  <c r="F2440" i="5"/>
  <c r="F2485" i="5"/>
  <c r="X2485" i="5"/>
  <c r="R2485" i="5"/>
  <c r="J2485" i="5"/>
  <c r="I2485" i="5"/>
  <c r="H2485" i="5"/>
  <c r="J2444" i="5"/>
  <c r="I2444" i="5"/>
  <c r="H2444" i="5"/>
  <c r="R2444" i="5"/>
  <c r="F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R2336" i="5"/>
  <c r="F2336" i="5"/>
  <c r="I2296" i="5"/>
  <c r="H2296" i="5"/>
  <c r="R2296" i="5"/>
  <c r="J2296" i="5"/>
  <c r="F2296" i="5"/>
  <c r="X2296" i="5"/>
  <c r="H2246" i="5"/>
  <c r="F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J1733" i="5"/>
  <c r="I1733" i="5"/>
  <c r="I1718" i="5"/>
  <c r="H1718" i="5"/>
  <c r="F1718" i="5"/>
  <c r="R1718" i="5"/>
  <c r="J1718" i="5"/>
  <c r="I1702" i="5"/>
  <c r="H1702" i="5"/>
  <c r="F1702" i="5"/>
  <c r="X1702" i="5"/>
  <c r="R1702" i="5"/>
  <c r="J1702" i="5"/>
  <c r="I1686" i="5"/>
  <c r="H1686" i="5"/>
  <c r="F1686" i="5"/>
  <c r="X1686" i="5"/>
  <c r="J1686" i="5"/>
  <c r="R1686" i="5"/>
  <c r="I1670" i="5"/>
  <c r="H1670" i="5"/>
  <c r="F1670" i="5"/>
  <c r="R1670" i="5"/>
  <c r="J1670" i="5"/>
  <c r="I1654" i="5"/>
  <c r="H1654" i="5"/>
  <c r="F1654" i="5"/>
  <c r="X1654" i="5"/>
  <c r="J1654" i="5"/>
  <c r="R1654" i="5"/>
  <c r="I1638" i="5"/>
  <c r="H1638" i="5"/>
  <c r="F1638" i="5"/>
  <c r="X1638" i="5"/>
  <c r="R1638" i="5"/>
  <c r="J1638" i="5"/>
  <c r="F1622" i="5"/>
  <c r="R1622" i="5"/>
  <c r="J1622" i="5"/>
  <c r="I1622" i="5"/>
  <c r="H1622" i="5"/>
  <c r="F1606" i="5"/>
  <c r="X1606" i="5"/>
  <c r="R1606" i="5"/>
  <c r="J1606" i="5"/>
  <c r="I1606" i="5"/>
  <c r="H1606" i="5"/>
  <c r="F1590" i="5"/>
  <c r="X1590" i="5"/>
  <c r="R1590" i="5"/>
  <c r="J1590" i="5"/>
  <c r="I1590" i="5"/>
  <c r="H1590" i="5"/>
  <c r="F1574" i="5"/>
  <c r="R1574" i="5"/>
  <c r="J1574" i="5"/>
  <c r="I1574" i="5"/>
  <c r="H1574" i="5"/>
  <c r="F1558" i="5"/>
  <c r="X1558" i="5"/>
  <c r="R1558" i="5"/>
  <c r="J1558" i="5"/>
  <c r="I1558" i="5"/>
  <c r="H1558" i="5"/>
  <c r="R1931" i="5"/>
  <c r="J1931" i="5"/>
  <c r="I1931" i="5"/>
  <c r="H1931" i="5"/>
  <c r="F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I1505" i="5"/>
  <c r="I1343" i="5"/>
  <c r="X1343" i="5"/>
  <c r="F1343" i="5"/>
  <c r="R1343" i="5"/>
  <c r="J1343" i="5"/>
  <c r="H1343" i="5"/>
  <c r="H1223" i="5"/>
  <c r="X1223" i="5"/>
  <c r="J1223" i="5"/>
  <c r="R1223" i="5"/>
  <c r="I1223" i="5"/>
  <c r="F1223" i="5"/>
  <c r="R1616" i="5"/>
  <c r="J1616" i="5"/>
  <c r="I1616" i="5"/>
  <c r="H1616" i="5"/>
  <c r="F1616" i="5"/>
  <c r="H1247" i="5"/>
  <c r="I1247" i="5"/>
  <c r="F1247" i="5"/>
  <c r="X1247" i="5"/>
  <c r="R1247" i="5"/>
  <c r="J1247" i="5"/>
  <c r="H1460" i="5"/>
  <c r="F1460" i="5"/>
  <c r="J1460" i="5"/>
  <c r="I1460" i="5"/>
  <c r="R1460" i="5"/>
  <c r="X1750" i="5"/>
  <c r="R1750" i="5"/>
  <c r="I1750" i="5"/>
  <c r="J1750" i="5"/>
  <c r="H1750" i="5"/>
  <c r="F1750" i="5"/>
  <c r="H1251" i="5"/>
  <c r="R1251" i="5"/>
  <c r="J1251" i="5"/>
  <c r="I1251" i="5"/>
  <c r="X1251" i="5"/>
  <c r="F1251" i="5"/>
  <c r="R1568" i="5"/>
  <c r="J1568" i="5"/>
  <c r="I1568" i="5"/>
  <c r="H1568" i="5"/>
  <c r="F1568" i="5"/>
  <c r="H1060" i="5"/>
  <c r="F1060" i="5"/>
  <c r="X1060" i="5"/>
  <c r="R1060" i="5"/>
  <c r="I1060" i="5"/>
  <c r="J1060" i="5"/>
  <c r="I1315" i="5"/>
  <c r="H1315" i="5"/>
  <c r="R1315" i="5"/>
  <c r="J1315" i="5"/>
  <c r="F1315" i="5"/>
  <c r="X1315" i="5"/>
  <c r="I1283" i="5"/>
  <c r="H1283" i="5"/>
  <c r="R1283" i="5"/>
  <c r="J1283" i="5"/>
  <c r="F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R1809" i="5"/>
  <c r="J1809" i="5"/>
  <c r="I1809" i="5"/>
  <c r="H1809" i="5"/>
  <c r="H1807" i="5"/>
  <c r="F1807" i="5"/>
  <c r="X1807" i="5"/>
  <c r="R1807" i="5"/>
  <c r="J1807" i="5"/>
  <c r="I1807" i="5"/>
  <c r="I1736" i="5"/>
  <c r="R1736" i="5"/>
  <c r="J1736" i="5"/>
  <c r="H1736" i="5"/>
  <c r="F1736" i="5"/>
  <c r="R1715" i="5"/>
  <c r="J1715" i="5"/>
  <c r="I1715" i="5"/>
  <c r="H1715" i="5"/>
  <c r="F1715" i="5"/>
  <c r="H2455" i="5"/>
  <c r="I2455" i="5"/>
  <c r="F2455" i="5"/>
  <c r="X2455" i="5"/>
  <c r="R2455" i="5"/>
  <c r="J2455" i="5"/>
  <c r="I1623" i="5"/>
  <c r="H1623" i="5"/>
  <c r="F1623" i="5"/>
  <c r="R1623" i="5"/>
  <c r="J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F1254" i="5"/>
  <c r="X1254" i="5"/>
  <c r="R1254" i="5"/>
  <c r="J1254" i="5"/>
  <c r="I1254" i="5"/>
  <c r="H1254" i="5"/>
  <c r="H1036" i="5"/>
  <c r="F1036" i="5"/>
  <c r="X1036" i="5"/>
  <c r="R1036" i="5"/>
  <c r="J1036" i="5"/>
  <c r="I1036" i="5"/>
  <c r="H1167" i="5"/>
  <c r="R1167" i="5"/>
  <c r="J1167" i="5"/>
  <c r="F1167" i="5"/>
  <c r="I1167" i="5"/>
  <c r="X923" i="5"/>
  <c r="R923" i="5"/>
  <c r="I923" i="5"/>
  <c r="J923" i="5"/>
  <c r="H923" i="5"/>
  <c r="F923" i="5"/>
  <c r="R854" i="5"/>
  <c r="I854" i="5"/>
  <c r="J854" i="5"/>
  <c r="H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2471" i="5"/>
  <c r="I2471" i="5"/>
  <c r="F2471" i="5"/>
  <c r="X2471" i="5"/>
  <c r="R2471" i="5"/>
  <c r="J2471" i="5"/>
  <c r="H2486" i="5"/>
  <c r="I2486" i="5"/>
  <c r="F2486" i="5"/>
  <c r="R2486" i="5"/>
  <c r="J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H2250" i="5"/>
  <c r="F2250" i="5"/>
  <c r="X2250" i="5"/>
  <c r="R2250" i="5"/>
  <c r="I2250" i="5"/>
  <c r="J2250" i="5"/>
  <c r="I2167" i="5"/>
  <c r="H2167" i="5"/>
  <c r="F2167" i="5"/>
  <c r="R2167" i="5"/>
  <c r="J2167" i="5"/>
  <c r="X2167" i="5"/>
  <c r="F2058" i="5"/>
  <c r="X2058" i="5"/>
  <c r="R2058" i="5"/>
  <c r="J2058" i="5"/>
  <c r="I2058" i="5"/>
  <c r="H2058" i="5"/>
  <c r="H2211" i="5"/>
  <c r="R2211" i="5"/>
  <c r="J2211" i="5"/>
  <c r="I2211" i="5"/>
  <c r="F2211" i="5"/>
  <c r="J2120" i="5"/>
  <c r="I2120" i="5"/>
  <c r="H2120" i="5"/>
  <c r="R2120" i="5"/>
  <c r="F2120" i="5"/>
  <c r="I2095" i="5"/>
  <c r="H2095" i="5"/>
  <c r="F2095" i="5"/>
  <c r="R2095" i="5"/>
  <c r="J2095" i="5"/>
  <c r="X2095" i="5"/>
  <c r="I2175" i="5"/>
  <c r="H2175" i="5"/>
  <c r="F2175" i="5"/>
  <c r="R2175" i="5"/>
  <c r="J2175" i="5"/>
  <c r="I1946" i="5"/>
  <c r="H1946" i="5"/>
  <c r="F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J1814" i="5"/>
  <c r="R1814" i="5"/>
  <c r="R1982" i="5"/>
  <c r="J1982" i="5"/>
  <c r="I1982" i="5"/>
  <c r="H1982" i="5"/>
  <c r="F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I1575" i="5"/>
  <c r="H1575" i="5"/>
  <c r="F1575" i="5"/>
  <c r="R1575" i="5"/>
  <c r="J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H1382" i="5"/>
  <c r="H1191" i="5"/>
  <c r="J1191" i="5"/>
  <c r="F1191" i="5"/>
  <c r="I1191" i="5"/>
  <c r="R1191" i="5"/>
  <c r="J1441" i="5"/>
  <c r="H1441" i="5"/>
  <c r="F1441" i="5"/>
  <c r="X1441" i="5"/>
  <c r="R1441" i="5"/>
  <c r="I1441" i="5"/>
  <c r="R1141" i="5"/>
  <c r="H1141" i="5"/>
  <c r="F1141" i="5"/>
  <c r="X1141" i="5"/>
  <c r="I1141" i="5"/>
  <c r="J1141" i="5"/>
  <c r="R1388" i="5"/>
  <c r="J1388" i="5"/>
  <c r="I1388" i="5"/>
  <c r="H1388" i="5"/>
  <c r="F1388" i="5"/>
  <c r="I1311" i="5"/>
  <c r="H1311" i="5"/>
  <c r="R1311" i="5"/>
  <c r="J1311" i="5"/>
  <c r="F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c r="D44" i="6" s="1"/>
  <c r="F34" i="6"/>
  <c r="F39" i="6"/>
  <c r="H39" i="6" s="1"/>
  <c r="D39" i="6" s="1"/>
  <c r="F65" i="6"/>
  <c r="B2" i="6" s="1"/>
  <c r="F49" i="6"/>
  <c r="H49" i="6" s="1"/>
  <c r="D49" i="6" s="1"/>
  <c r="F29" i="6"/>
  <c r="H29" i="6" s="1"/>
  <c r="D29" i="6" s="1"/>
  <c r="F2430" i="5"/>
  <c r="X2430" i="5"/>
  <c r="R2430" i="5"/>
  <c r="J2430" i="5"/>
  <c r="I2430" i="5"/>
  <c r="H2430" i="5"/>
  <c r="H2435" i="5"/>
  <c r="I2435" i="5"/>
  <c r="F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R2361" i="5"/>
  <c r="X2275" i="5"/>
  <c r="R2275" i="5"/>
  <c r="J2275" i="5"/>
  <c r="H2275" i="5"/>
  <c r="I2275" i="5"/>
  <c r="F2275" i="5"/>
  <c r="J2384" i="5"/>
  <c r="I2384" i="5"/>
  <c r="R2384" i="5"/>
  <c r="H2384" i="5"/>
  <c r="F2384" i="5"/>
  <c r="H2230" i="5"/>
  <c r="F2230" i="5"/>
  <c r="R2230" i="5"/>
  <c r="J2230" i="5"/>
  <c r="I2230" i="5"/>
  <c r="X2230" i="5"/>
  <c r="J2231" i="5"/>
  <c r="I2231" i="5"/>
  <c r="H2231" i="5"/>
  <c r="X2231" i="5"/>
  <c r="F2231" i="5"/>
  <c r="R2231" i="5"/>
  <c r="J2183" i="5"/>
  <c r="I2183" i="5"/>
  <c r="H2183" i="5"/>
  <c r="F2183" i="5"/>
  <c r="R2183" i="5"/>
  <c r="I2163" i="5"/>
  <c r="H2163" i="5"/>
  <c r="F2163" i="5"/>
  <c r="X2163" i="5"/>
  <c r="R2163" i="5"/>
  <c r="J2163" i="5"/>
  <c r="F2106" i="5"/>
  <c r="X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X2107" i="5"/>
  <c r="R2068" i="5"/>
  <c r="J2068" i="5"/>
  <c r="H2068" i="5"/>
  <c r="F2068" i="5"/>
  <c r="X2068" i="5"/>
  <c r="I2068" i="5"/>
  <c r="I2049" i="5"/>
  <c r="H2049" i="5"/>
  <c r="F2049" i="5"/>
  <c r="R2049" i="5"/>
  <c r="J2049" i="5"/>
  <c r="R1962" i="5"/>
  <c r="J1962" i="5"/>
  <c r="I1962" i="5"/>
  <c r="H1962" i="5"/>
  <c r="F1962" i="5"/>
  <c r="X1962" i="5"/>
  <c r="F1856" i="5"/>
  <c r="J1856" i="5"/>
  <c r="H1856" i="5"/>
  <c r="R1856" i="5"/>
  <c r="I1856" i="5"/>
  <c r="I1869" i="5"/>
  <c r="H1869" i="5"/>
  <c r="F1869" i="5"/>
  <c r="X1869" i="5"/>
  <c r="R1869" i="5"/>
  <c r="J1869" i="5"/>
  <c r="I1849" i="5"/>
  <c r="H1849" i="5"/>
  <c r="F1849" i="5"/>
  <c r="R1849" i="5"/>
  <c r="J1849" i="5"/>
  <c r="X1849" i="5"/>
  <c r="I1829" i="5"/>
  <c r="F1829" i="5"/>
  <c r="R1829" i="5"/>
  <c r="J1829" i="5"/>
  <c r="H1829" i="5"/>
  <c r="H1787" i="5"/>
  <c r="F1787" i="5"/>
  <c r="X1787" i="5"/>
  <c r="R1787" i="5"/>
  <c r="J1787" i="5"/>
  <c r="I1787" i="5"/>
  <c r="I1922" i="5"/>
  <c r="H1922" i="5"/>
  <c r="F1922" i="5"/>
  <c r="R1922" i="5"/>
  <c r="J1922" i="5"/>
  <c r="X1896" i="5"/>
  <c r="J1896" i="5"/>
  <c r="R1896" i="5"/>
  <c r="I1896" i="5"/>
  <c r="H1896" i="5"/>
  <c r="F1896" i="5"/>
  <c r="R1743" i="5"/>
  <c r="X1743" i="5"/>
  <c r="J1743" i="5"/>
  <c r="I1743" i="5"/>
  <c r="F1743" i="5"/>
  <c r="H1743" i="5"/>
  <c r="I1740" i="5"/>
  <c r="X1740" i="5"/>
  <c r="F1740" i="5"/>
  <c r="R1740" i="5"/>
  <c r="H1740" i="5"/>
  <c r="J1740" i="5"/>
  <c r="I1730" i="5"/>
  <c r="H1730" i="5"/>
  <c r="F1730" i="5"/>
  <c r="R1730" i="5"/>
  <c r="J1730" i="5"/>
  <c r="I1714" i="5"/>
  <c r="H1714" i="5"/>
  <c r="F1714" i="5"/>
  <c r="X1714" i="5"/>
  <c r="R1714" i="5"/>
  <c r="J1714" i="5"/>
  <c r="I1698" i="5"/>
  <c r="H1698" i="5"/>
  <c r="F1698" i="5"/>
  <c r="X1698" i="5"/>
  <c r="R1698" i="5"/>
  <c r="J1698" i="5"/>
  <c r="I1682" i="5"/>
  <c r="H1682" i="5"/>
  <c r="F1682" i="5"/>
  <c r="R1682" i="5"/>
  <c r="J1682" i="5"/>
  <c r="I1666" i="5"/>
  <c r="H1666" i="5"/>
  <c r="F1666" i="5"/>
  <c r="X1666" i="5"/>
  <c r="R1666" i="5"/>
  <c r="J1666" i="5"/>
  <c r="I1650" i="5"/>
  <c r="H1650" i="5"/>
  <c r="F1650" i="5"/>
  <c r="X1650" i="5"/>
  <c r="R1650" i="5"/>
  <c r="J1650" i="5"/>
  <c r="I1634" i="5"/>
  <c r="H1634" i="5"/>
  <c r="F1634" i="5"/>
  <c r="R1634" i="5"/>
  <c r="J1634" i="5"/>
  <c r="F1618" i="5"/>
  <c r="X1618" i="5"/>
  <c r="R1618" i="5"/>
  <c r="J1618" i="5"/>
  <c r="I1618" i="5"/>
  <c r="H1618" i="5"/>
  <c r="F1602" i="5"/>
  <c r="X1602" i="5"/>
  <c r="R1602" i="5"/>
  <c r="J1602" i="5"/>
  <c r="I1602" i="5"/>
  <c r="H1602" i="5"/>
  <c r="F1586" i="5"/>
  <c r="R1586" i="5"/>
  <c r="J1586" i="5"/>
  <c r="I1586" i="5"/>
  <c r="H1586" i="5"/>
  <c r="F1570" i="5"/>
  <c r="X1570" i="5"/>
  <c r="R1570" i="5"/>
  <c r="J1570" i="5"/>
  <c r="I1570" i="5"/>
  <c r="H1570" i="5"/>
  <c r="F1554" i="5"/>
  <c r="X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X1695" i="5"/>
  <c r="R1631" i="5"/>
  <c r="J1631" i="5"/>
  <c r="I1631" i="5"/>
  <c r="H1631" i="5"/>
  <c r="F1631" i="5"/>
  <c r="J1760" i="5"/>
  <c r="I1760" i="5"/>
  <c r="H1760" i="5"/>
  <c r="R1760" i="5"/>
  <c r="F1760" i="5"/>
  <c r="R1683" i="5"/>
  <c r="J1683" i="5"/>
  <c r="I1683" i="5"/>
  <c r="H1683" i="5"/>
  <c r="F1683" i="5"/>
  <c r="X1683" i="5"/>
  <c r="I1540" i="5"/>
  <c r="H1540" i="5"/>
  <c r="F1540" i="5"/>
  <c r="X1540" i="5"/>
  <c r="R1540" i="5"/>
  <c r="J1540" i="5"/>
  <c r="J1433" i="5"/>
  <c r="I1433" i="5"/>
  <c r="H1433" i="5"/>
  <c r="R1433" i="5"/>
  <c r="F1433" i="5"/>
  <c r="J1425" i="5"/>
  <c r="I1425" i="5"/>
  <c r="H1425" i="5"/>
  <c r="R1425" i="5"/>
  <c r="F1425" i="5"/>
  <c r="X1425" i="5"/>
  <c r="I1595" i="5"/>
  <c r="H1595" i="5"/>
  <c r="F1595" i="5"/>
  <c r="R1595" i="5"/>
  <c r="J1595" i="5"/>
  <c r="I1563" i="5"/>
  <c r="H1563" i="5"/>
  <c r="F1563" i="5"/>
  <c r="R1563" i="5"/>
  <c r="J1563" i="5"/>
  <c r="X1563" i="5"/>
  <c r="H1472" i="5"/>
  <c r="F1472" i="5"/>
  <c r="I1472" i="5"/>
  <c r="R1472" i="5"/>
  <c r="J1472" i="5"/>
  <c r="H1444" i="5"/>
  <c r="F1444" i="5"/>
  <c r="X1444" i="5"/>
  <c r="J1444" i="5"/>
  <c r="I1444" i="5"/>
  <c r="R1444" i="5"/>
  <c r="F1415" i="5"/>
  <c r="R1415" i="5"/>
  <c r="J1415" i="5"/>
  <c r="I1415" i="5"/>
  <c r="X1415" i="5"/>
  <c r="H1415" i="5"/>
  <c r="I1359" i="5"/>
  <c r="H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H1076" i="5"/>
  <c r="F1076" i="5"/>
  <c r="R1076" i="5"/>
  <c r="I1076" i="5"/>
  <c r="J1076" i="5"/>
  <c r="I1307" i="5"/>
  <c r="H1307" i="5"/>
  <c r="R1307" i="5"/>
  <c r="J1307" i="5"/>
  <c r="F1307" i="5"/>
  <c r="X1307" i="5"/>
  <c r="I1275" i="5"/>
  <c r="H1275" i="5"/>
  <c r="R1275" i="5"/>
  <c r="J1275" i="5"/>
  <c r="F1275" i="5"/>
  <c r="X1275" i="5"/>
  <c r="J1457" i="5"/>
  <c r="H1457" i="5"/>
  <c r="F1457" i="5"/>
  <c r="R1457" i="5"/>
  <c r="I1457" i="5"/>
  <c r="H1000" i="5"/>
  <c r="F1000" i="5"/>
  <c r="X1000" i="5"/>
  <c r="R1000" i="5"/>
  <c r="I1000" i="5"/>
  <c r="J1000" i="5"/>
  <c r="F1334" i="5"/>
  <c r="R1334" i="5"/>
  <c r="J1334" i="5"/>
  <c r="I1334" i="5"/>
  <c r="H1334" i="5"/>
  <c r="F1326" i="5"/>
  <c r="X1326" i="5"/>
  <c r="R1326" i="5"/>
  <c r="J1326" i="5"/>
  <c r="I1326" i="5"/>
  <c r="H1326" i="5"/>
  <c r="F1318" i="5"/>
  <c r="X1318" i="5"/>
  <c r="R1318" i="5"/>
  <c r="J1318" i="5"/>
  <c r="I1318" i="5"/>
  <c r="H1318" i="5"/>
  <c r="F1310" i="5"/>
  <c r="R1310" i="5"/>
  <c r="J1310" i="5"/>
  <c r="I1310" i="5"/>
  <c r="H1310" i="5"/>
  <c r="F1302" i="5"/>
  <c r="X1302" i="5"/>
  <c r="R1302" i="5"/>
  <c r="J1302" i="5"/>
  <c r="I1302" i="5"/>
  <c r="H1302" i="5"/>
  <c r="F1294" i="5"/>
  <c r="X1294" i="5"/>
  <c r="R1294" i="5"/>
  <c r="J1294" i="5"/>
  <c r="I1294" i="5"/>
  <c r="H1294" i="5"/>
  <c r="F1286" i="5"/>
  <c r="R1286" i="5"/>
  <c r="J1286" i="5"/>
  <c r="I1286" i="5"/>
  <c r="H1286" i="5"/>
  <c r="F1278" i="5"/>
  <c r="X1278" i="5"/>
  <c r="R1278" i="5"/>
  <c r="J1278" i="5"/>
  <c r="I1278" i="5"/>
  <c r="H1278" i="5"/>
  <c r="F1270" i="5"/>
  <c r="X1270" i="5"/>
  <c r="R1270" i="5"/>
  <c r="J1270" i="5"/>
  <c r="I1270" i="5"/>
  <c r="H1270"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R1347" i="5"/>
  <c r="J1347" i="5"/>
  <c r="H1347" i="5"/>
  <c r="F1347" i="5"/>
  <c r="R950" i="5"/>
  <c r="J950" i="5"/>
  <c r="I950" i="5"/>
  <c r="H950" i="5"/>
  <c r="F950" i="5"/>
  <c r="R1153" i="5"/>
  <c r="J1153" i="5"/>
  <c r="I1153" i="5"/>
  <c r="H1153" i="5"/>
  <c r="X1153" i="5"/>
  <c r="F1153" i="5"/>
  <c r="R882" i="5"/>
  <c r="I882" i="5"/>
  <c r="H882" i="5"/>
  <c r="F882" i="5"/>
  <c r="X882" i="5"/>
  <c r="J882" i="5"/>
  <c r="R902" i="5"/>
  <c r="I902" i="5"/>
  <c r="J902" i="5"/>
  <c r="H902" i="5"/>
  <c r="F902" i="5"/>
  <c r="R890" i="5"/>
  <c r="I890" i="5"/>
  <c r="H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S597" i="5"/>
  <c r="X505" i="5"/>
  <c r="X599" i="5"/>
  <c r="S599" i="5"/>
  <c r="X465" i="5"/>
  <c r="X462" i="5"/>
  <c r="X346" i="5"/>
  <c r="X140" i="5"/>
  <c r="X493" i="5"/>
  <c r="X502" i="5"/>
  <c r="X611" i="5"/>
  <c r="S611" i="5"/>
  <c r="X220" i="5"/>
  <c r="X538" i="5"/>
  <c r="X577" i="5"/>
  <c r="X601" i="5"/>
  <c r="S601" i="5"/>
  <c r="X402" i="5"/>
  <c r="X340" i="5"/>
  <c r="X466" i="5"/>
  <c r="X521" i="5"/>
  <c r="X467" i="5"/>
  <c r="X486" i="5"/>
  <c r="X427" i="5"/>
  <c r="X472" i="5"/>
  <c r="X287" i="5"/>
  <c r="X407" i="5"/>
  <c r="X180" i="5"/>
  <c r="X232" i="5"/>
  <c r="X264" i="5"/>
  <c r="X192" i="5"/>
  <c r="X410" i="5"/>
  <c r="X176" i="5"/>
  <c r="X522" i="5"/>
  <c r="X244" i="5"/>
  <c r="X276" i="5"/>
  <c r="X378" i="5"/>
  <c r="X151" i="5"/>
  <c r="X91" i="5"/>
  <c r="X281" i="5"/>
  <c r="X496" i="5"/>
  <c r="X103" i="5"/>
  <c r="X454" i="5"/>
  <c r="X406" i="5"/>
  <c r="X370" i="5"/>
  <c r="X565" i="5"/>
  <c r="X359" i="5"/>
  <c r="X366" i="5"/>
  <c r="X517" i="5"/>
  <c r="X328" i="5"/>
  <c r="X204" i="5"/>
  <c r="X595" i="5"/>
  <c r="X411" i="5"/>
  <c r="X439" i="5"/>
  <c r="X600" i="5"/>
  <c r="S600" i="5"/>
  <c r="X447" i="5"/>
  <c r="X251" i="5"/>
  <c r="X365" i="5"/>
  <c r="X423" i="5"/>
  <c r="X191" i="5"/>
  <c r="X403" i="5"/>
  <c r="X108" i="5"/>
  <c r="X481" i="5"/>
  <c r="X112" i="5"/>
  <c r="X569" i="5"/>
  <c r="X168" i="5"/>
  <c r="X553" i="5"/>
  <c r="X316" i="5"/>
  <c r="X144" i="5"/>
  <c r="X208" i="5"/>
  <c r="X382" i="5"/>
  <c r="S382" i="5"/>
  <c r="X256" i="5"/>
  <c r="X288" i="5"/>
  <c r="X367" i="5"/>
  <c r="X390" i="5"/>
  <c r="X525" i="5"/>
  <c r="X475" i="5"/>
  <c r="X490" i="5"/>
  <c r="X268" i="5"/>
  <c r="X300" i="5"/>
  <c r="X469" i="5"/>
  <c r="X529" i="5"/>
  <c r="X431" i="5"/>
  <c r="X305" i="5"/>
  <c r="X277" i="5"/>
  <c r="X334" i="5"/>
  <c r="X306" i="5"/>
  <c r="X592" i="5"/>
  <c r="X395" i="5"/>
  <c r="X115" i="5"/>
  <c r="X533" i="5"/>
  <c r="S533" i="5"/>
  <c r="X438" i="5"/>
  <c r="X485" i="5"/>
  <c r="X148" i="5"/>
  <c r="X458" i="5"/>
  <c r="X561" i="5"/>
  <c r="X545" i="5"/>
  <c r="X575" i="5"/>
  <c r="X216" i="5"/>
  <c r="X534" i="5"/>
  <c r="X355" i="5"/>
  <c r="S355" i="5"/>
  <c r="X541" i="5"/>
  <c r="X588" i="5"/>
  <c r="X330" i="5"/>
  <c r="X391" i="5"/>
  <c r="X602" i="5"/>
  <c r="S602" i="5"/>
  <c r="X562" i="5"/>
  <c r="X262" i="5"/>
  <c r="X430" i="5"/>
  <c r="X587" i="5"/>
  <c r="X450" i="5"/>
  <c r="X497" i="5"/>
  <c r="X312" i="5"/>
  <c r="X156" i="5"/>
  <c r="X358" i="5"/>
  <c r="X549" i="5"/>
  <c r="X124" i="5"/>
  <c r="X603" i="5"/>
  <c r="S603" i="5"/>
  <c r="X280" i="5"/>
  <c r="X477" i="5"/>
  <c r="X184" i="5"/>
  <c r="X104" i="5"/>
  <c r="X228" i="5"/>
  <c r="X292" i="5"/>
  <c r="X394" i="5"/>
  <c r="X605" i="5"/>
  <c r="S605" i="5"/>
  <c r="X279" i="5"/>
  <c r="X163" i="5"/>
  <c r="X443" i="5"/>
  <c r="X102" i="5"/>
  <c r="X571" i="5"/>
  <c r="X418" i="5"/>
  <c r="X172" i="5"/>
  <c r="X581" i="5"/>
  <c r="X607" i="5"/>
  <c r="S607" i="5"/>
  <c r="X426" i="5"/>
  <c r="X557" i="5"/>
  <c r="X501" i="5"/>
  <c r="X342" i="5"/>
  <c r="X473" i="5"/>
  <c r="X442" i="5"/>
  <c r="X132" i="5"/>
  <c r="X324" i="5"/>
  <c r="X509" i="5"/>
  <c r="X303" i="5"/>
  <c r="X211" i="5"/>
  <c r="X576" i="5"/>
  <c r="X43" i="5"/>
  <c r="X215" i="5"/>
  <c r="X580" i="5"/>
  <c r="X201" i="5"/>
  <c r="X556" i="5"/>
  <c r="X87" i="5"/>
  <c r="X314" i="5"/>
  <c r="S314" i="5"/>
  <c r="X463" i="5"/>
  <c r="X136" i="5"/>
  <c r="X474" i="5"/>
  <c r="X593" i="5"/>
  <c r="X414" i="5"/>
  <c r="X160" i="5"/>
  <c r="X460" i="5"/>
  <c r="X196" i="5"/>
  <c r="X240" i="5"/>
  <c r="X120" i="5"/>
  <c r="X252" i="5"/>
  <c r="X583" i="5"/>
  <c r="X419" i="5"/>
  <c r="X415" i="5"/>
  <c r="X293" i="5"/>
  <c r="X239" i="5"/>
  <c r="X71" i="5"/>
  <c r="X265" i="5"/>
  <c r="X574" i="5"/>
  <c r="H46" i="6"/>
  <c r="D46" i="6" s="1"/>
  <c r="AB12" i="5"/>
  <c r="AB9" i="5"/>
  <c r="AB10" i="5"/>
  <c r="AB14" i="5"/>
  <c r="AB17" i="5"/>
  <c r="AB16" i="5"/>
  <c r="AB8" i="5"/>
  <c r="AB13" i="5"/>
  <c r="AB15" i="5"/>
  <c r="AB11" i="5"/>
  <c r="AB7" i="5"/>
  <c r="X100" i="5"/>
  <c r="C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R16" i="5"/>
  <c r="I16" i="5"/>
  <c r="H16" i="5"/>
  <c r="J16" i="5"/>
  <c r="F16" i="5"/>
  <c r="I10" i="5"/>
  <c r="F10" i="5"/>
  <c r="R10" i="5"/>
  <c r="J10" i="5"/>
  <c r="H10" i="5"/>
  <c r="H13" i="5"/>
  <c r="R13" i="5"/>
  <c r="J13" i="5"/>
  <c r="I13" i="5"/>
  <c r="F13" i="5"/>
  <c r="H7" i="5"/>
  <c r="R7" i="5"/>
  <c r="F7" i="5"/>
  <c r="I7" i="5"/>
  <c r="H17" i="5"/>
  <c r="I17" i="5"/>
  <c r="J17" i="5"/>
  <c r="R17" i="5"/>
  <c r="F17" i="5"/>
  <c r="G66" i="6"/>
  <c r="G67" i="6"/>
  <c r="G65" i="6"/>
  <c r="H65" i="6"/>
  <c r="D65" i="6" s="1"/>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X13" i="5"/>
  <c r="X10" i="5"/>
  <c r="X12" i="5"/>
  <c r="X17" i="5"/>
  <c r="X11" i="5"/>
  <c r="X15" i="5"/>
  <c r="X7" i="5"/>
  <c r="X16" i="5"/>
  <c r="S17" i="5"/>
  <c r="S12" i="5"/>
  <c r="S16" i="5"/>
  <c r="S15" i="5"/>
  <c r="S13" i="5"/>
  <c r="S14" i="5"/>
  <c r="S10" i="5"/>
  <c r="S11" i="5"/>
  <c r="S8" i="5"/>
  <c r="S9" i="5"/>
  <c r="S7" i="5"/>
  <c r="G64" i="6" a="1"/>
  <c r="D67" i="4" l="1"/>
  <c r="D31" i="4"/>
  <c r="F42" i="6"/>
  <c r="H42" i="6" s="1"/>
  <c r="D42" i="6" s="1"/>
  <c r="H27" i="6"/>
  <c r="D27" i="6" s="1"/>
  <c r="F68" i="6"/>
  <c r="H68" i="6" s="1"/>
  <c r="D68" i="6" s="1"/>
  <c r="F47" i="6"/>
  <c r="H47" i="6" s="1"/>
  <c r="D47" i="6" s="1"/>
  <c r="F37" i="6"/>
  <c r="H37" i="6" s="1"/>
  <c r="D37" i="6" s="1"/>
  <c r="F32" i="6"/>
  <c r="H32" i="6" s="1"/>
  <c r="D32" i="6" s="1"/>
  <c r="F52" i="6"/>
  <c r="H52" i="6" s="1"/>
  <c r="D52" i="6" s="1"/>
  <c r="K68" i="6"/>
  <c r="D17" i="6"/>
  <c r="C42" i="6"/>
  <c r="C17" i="6"/>
  <c r="C15" i="6"/>
  <c r="C22" i="6"/>
  <c r="C32" i="6"/>
  <c r="C68" i="6"/>
  <c r="C27" i="6"/>
  <c r="C46" i="6"/>
  <c r="C47" i="6"/>
  <c r="K67" i="6"/>
  <c r="D16" i="6"/>
  <c r="C21" i="6"/>
  <c r="C31" i="6"/>
  <c r="C51" i="6"/>
  <c r="C67" i="6"/>
  <c r="C36" i="6"/>
  <c r="C26" i="6"/>
  <c r="C41" i="6"/>
  <c r="C16" i="6"/>
  <c r="F35" i="6"/>
  <c r="F40" i="6"/>
  <c r="H40" i="6" s="1"/>
  <c r="D40" i="6" s="1"/>
  <c r="F54" i="6"/>
  <c r="F62" i="6" s="1"/>
  <c r="H62" i="6" s="1"/>
  <c r="F45" i="6"/>
  <c r="H45" i="6" s="1"/>
  <c r="D45" i="6" s="1"/>
  <c r="F66" i="6"/>
  <c r="H66" i="6" s="1"/>
  <c r="D66" i="6" s="1"/>
  <c r="F50" i="6"/>
  <c r="H50" i="6" s="1"/>
  <c r="D50" i="6" s="1"/>
  <c r="F30" i="6"/>
  <c r="H30" i="6" s="1"/>
  <c r="D30" i="6" s="1"/>
  <c r="G20" i="6"/>
  <c r="H20" i="6" s="1"/>
  <c r="B40" i="6"/>
  <c r="G40" i="6" s="1"/>
  <c r="B30" i="6"/>
  <c r="G30" i="6" s="1"/>
  <c r="B35" i="6"/>
  <c r="G35" i="6" s="1"/>
  <c r="C50" i="6"/>
  <c r="C66" i="6"/>
  <c r="B25" i="6"/>
  <c r="G25" i="6" s="1"/>
  <c r="H25" i="6" s="1"/>
  <c r="B45" i="6"/>
  <c r="G45" i="6" s="1"/>
  <c r="B50" i="6"/>
  <c r="G50" i="6" s="1"/>
  <c r="K65" i="6"/>
  <c r="D19" i="6"/>
  <c r="C44" i="6"/>
  <c r="B49" i="4"/>
  <c r="A33" i="6" s="1"/>
  <c r="B61" i="4"/>
  <c r="A43" i="6" s="1"/>
  <c r="C14" i="6"/>
  <c r="B83" i="4"/>
  <c r="A59" i="6" s="1"/>
  <c r="B55" i="4"/>
  <c r="A38" i="6" s="1"/>
  <c r="C29" i="6"/>
  <c r="C19" i="6"/>
  <c r="B37" i="4"/>
  <c r="A23" i="6" s="1"/>
  <c r="C24" i="6"/>
  <c r="B89" i="4"/>
  <c r="A63" i="6" s="1"/>
  <c r="C65" i="6"/>
  <c r="C34" i="6"/>
  <c r="C49" i="6"/>
  <c r="B65" i="4"/>
  <c r="A47" i="6" s="1"/>
  <c r="B75" i="4"/>
  <c r="A54" i="6" s="1"/>
  <c r="B87" i="4"/>
  <c r="A62" i="6" s="1"/>
  <c r="B31" i="4"/>
  <c r="A18" i="6" s="1"/>
  <c r="B53" i="4"/>
  <c r="A37" i="6" s="1"/>
  <c r="C39" i="6"/>
  <c r="B79" i="4"/>
  <c r="A57" i="6" s="1"/>
  <c r="A27" i="6"/>
  <c r="B77" i="4"/>
  <c r="A55" i="6" s="1"/>
  <c r="B67" i="4"/>
  <c r="A48" i="6" s="1"/>
  <c r="C12" i="6"/>
  <c r="B63" i="4"/>
  <c r="A45" i="6" s="1"/>
  <c r="C9" i="6"/>
  <c r="C10" i="6"/>
  <c r="C8" i="6"/>
  <c r="C7" i="6"/>
  <c r="B57" i="4"/>
  <c r="A40" i="6" s="1"/>
  <c r="B59" i="4"/>
  <c r="A42" i="6" s="1"/>
  <c r="C11" i="6"/>
  <c r="B33" i="4"/>
  <c r="A20" i="6" s="1"/>
  <c r="D43" i="4"/>
  <c r="B58" i="4"/>
  <c r="A41" i="6" s="1"/>
  <c r="D37" i="4"/>
  <c r="D49" i="4"/>
  <c r="B64" i="4"/>
  <c r="A46" i="6" s="1"/>
  <c r="D61" i="4"/>
  <c r="B52" i="4"/>
  <c r="A36" i="6" s="1"/>
  <c r="D74" i="4"/>
  <c r="H6" i="6"/>
  <c r="D6" i="6" s="1"/>
  <c r="B70" i="4"/>
  <c r="A51" i="6" s="1"/>
  <c r="B69" i="4"/>
  <c r="A50" i="6" s="1"/>
  <c r="B51" i="4"/>
  <c r="A35" i="6" s="1"/>
  <c r="B34" i="4"/>
  <c r="A21" i="6" s="1"/>
  <c r="C5" i="6"/>
  <c r="B62" i="4"/>
  <c r="A44" i="6" s="1"/>
  <c r="B68" i="4"/>
  <c r="A49" i="6" s="1"/>
  <c r="C4" i="6"/>
  <c r="A24" i="6"/>
  <c r="A17" i="6"/>
  <c r="G49" i="4"/>
  <c r="A14" i="6"/>
  <c r="B56" i="4"/>
  <c r="A39" i="6" s="1"/>
  <c r="G43" i="4"/>
  <c r="G31" i="4"/>
  <c r="G55" i="4"/>
  <c r="G67" i="4"/>
  <c r="G61" i="4"/>
  <c r="G64" i="6"/>
  <c r="G74" i="4"/>
  <c r="F69" i="6"/>
  <c r="C37" i="6" l="1"/>
  <c r="C52" i="6"/>
  <c r="K66" i="6"/>
  <c r="D20" i="6"/>
  <c r="C20" i="6"/>
  <c r="D25" i="6"/>
  <c r="C25" i="6"/>
  <c r="C45" i="6"/>
  <c r="C30" i="6"/>
  <c r="C40" i="6"/>
  <c r="F63" i="6"/>
  <c r="H63" i="6" s="1"/>
  <c r="F59" i="6"/>
  <c r="H59" i="6" s="1"/>
  <c r="F55" i="6"/>
  <c r="F60" i="6"/>
  <c r="H60" i="6" s="1"/>
  <c r="F57" i="6"/>
  <c r="H57" i="6" s="1"/>
  <c r="H54" i="6"/>
  <c r="F58" i="6"/>
  <c r="H58" i="6" s="1"/>
  <c r="H35" i="6"/>
  <c r="C62" i="6"/>
  <c r="D62" i="6"/>
  <c r="C6" i="6"/>
  <c r="C69" i="6"/>
  <c r="H69" i="6"/>
  <c r="H64" i="6"/>
  <c r="B64" i="6"/>
  <c r="D35" i="6" l="1"/>
  <c r="C35" i="6"/>
  <c r="D58" i="6"/>
  <c r="C58" i="6"/>
  <c r="F56" i="6"/>
  <c r="H56" i="6" s="1"/>
  <c r="H70" i="6" s="1"/>
  <c r="D2" i="6" s="1"/>
  <c r="H55" i="6"/>
  <c r="D57" i="6"/>
  <c r="C57" i="6"/>
  <c r="D60" i="6"/>
  <c r="C60" i="6"/>
  <c r="D54" i="6"/>
  <c r="C54" i="6"/>
  <c r="D59" i="6"/>
  <c r="C59" i="6"/>
  <c r="D63" i="6"/>
  <c r="C63" i="6"/>
  <c r="D64" i="6"/>
  <c r="C64" i="6"/>
  <c r="D55" i="6" l="1"/>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<sst xmlns="http://schemas.openxmlformats.org/spreadsheetml/2006/main" count="22322" uniqueCount="15828">
  <si>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</si>
  <si>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</si>
  <si>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</si>
  <si>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</si>
  <si>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</si>
  <si>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</si>
  <si>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</si>
  <si>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</si>
  <si>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</si>
  <si>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</si>
  <si>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</si>
  <si>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</si>
  <si>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</si>
  <si>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</si>
  <si>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</si>
  <si>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</si>
  <si>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</si>
  <si>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</si>
  <si>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</si>
  <si>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</si>
  <si>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</si>
  <si>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</si>
  <si>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</si>
  <si>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</si>
  <si>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</si>
  <si>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</si>
  <si>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</si>
  <si>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</si>
  <si>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</si>
  <si>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</si>
  <si>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</si>
  <si>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</si>
  <si>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</si>
  <si>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</si>
  <si>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</si>
  <si>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</si>
  <si>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</si>
  <si>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</si>
  <si>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</si>
  <si>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</si>
  <si>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</si>
  <si>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</si>
  <si>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</si>
  <si>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</si>
  <si>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</si>
  <si>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</si>
  <si>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</si>
  <si>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</si>
  <si>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</si>
  <si>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</si>
  <si>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</si>
  <si>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</si>
  <si>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</si>
  <si>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</si>
  <si>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</si>
  <si>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</si>
  <si>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</si>
  <si>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</si>
  <si>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</si>
  <si>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</si>
  <si>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</si>
  <si>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</si>
  <si>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</si>
  <si>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</si>
  <si>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</si>
  <si>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</si>
  <si>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</si>
  <si>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</si>
  <si>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</si>
  <si>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</si>
  <si>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</si>
  <si>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</si>
  <si>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</si>
  <si>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</si>
  <si>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</si>
  <si>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</si>
  <si>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</si>
  <si>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</si>
  <si>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</si>
  <si>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</si>
  <si>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</si>
  <si>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</si>
  <si>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</si>
  <si>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</si>
  <si>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</si>
  <si>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</si>
  <si>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</si>
  <si>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</si>
  <si>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</si>
  <si>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</si>
  <si>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</si>
  <si>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</si>
  <si>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</si>
  <si>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</si>
  <si>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</si>
  <si>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</si>
  <si>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</si>
  <si>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</si>
  <si>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</si>
  <si>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</si>
  <si>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</si>
  <si>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</si>
  <si>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</si>
  <si>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</si>
  <si>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</si>
  <si>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</si>
  <si>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</si>
  <si>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</si>
  <si>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</si>
  <si>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</si>
  <si>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</si>
  <si>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</si>
  <si>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</si>
  <si>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</si>
  <si>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</si>
  <si>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</si>
  <si>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</si>
  <si>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</si>
  <si>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</si>
  <si>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</si>
  <si>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</si>
  <si>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</si>
  <si>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</si>
  <si>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</si>
  <si>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</si>
  <si>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</si>
  <si>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</si>
  <si>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</si>
  <si>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</si>
  <si>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</si>
  <si>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</si>
  <si>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</si>
  <si>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</si>
  <si>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</si>
  <si>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</si>
  <si>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</si>
  <si>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</si>
  <si>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</si>
  <si>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</si>
  <si>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</si>
  <si>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</si>
  <si>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</si>
  <si>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</si>
  <si>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</si>
  <si>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</si>
  <si>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</si>
  <si>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</si>
  <si>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</si>
  <si>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</si>
  <si>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</si>
  <si>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</si>
  <si>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</si>
  <si>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</si>
  <si>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</si>
  <si>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</si>
  <si>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</si>
  <si>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</si>
  <si>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</si>
  <si>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</si>
  <si>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</si>
  <si>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</si>
  <si>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</si>
  <si>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</si>
  <si>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</si>
  <si>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</si>
  <si>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</si>
  <si>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</si>
  <si>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</si>
  <si>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</si>
  <si>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</si>
  <si>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</si>
  <si>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</si>
  <si>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</si>
  <si>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</si>
  <si>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</si>
  <si>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</si>
  <si>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</si>
  <si>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</si>
  <si>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</si>
  <si>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</si>
  <si>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</si>
  <si>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</si>
  <si>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</si>
  <si>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</si>
  <si>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</si>
  <si>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</si>
  <si>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</si>
  <si>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</si>
  <si>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</si>
  <si>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</si>
  <si>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</si>
  <si>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</si>
  <si>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</si>
  <si>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</si>
  <si>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</si>
  <si>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</si>
  <si>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</si>
  <si>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</si>
  <si>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</si>
  <si>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</si>
  <si>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</si>
  <si>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</si>
  <si>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</si>
  <si>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</si>
  <si>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</si>
  <si>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</si>
  <si>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</si>
  <si>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</si>
  <si>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</si>
  <si>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</si>
  <si>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</si>
  <si>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</si>
  <si>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</si>
  <si>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</si>
  <si>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</si>
  <si>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</si>
  <si>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</si>
  <si>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</si>
  <si>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</si>
  <si>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</si>
  <si>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</si>
  <si>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</si>
  <si>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</si>
  <si>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</si>
  <si>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</si>
  <si>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</si>
  <si>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</si>
  <si>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</si>
  <si>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</si>
  <si>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</si>
  <si>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</si>
  <si>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</si>
  <si>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</si>
  <si>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</si>
  <si>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</si>
  <si>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</si>
  <si>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</si>
  <si>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</si>
  <si>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</si>
  <si>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</si>
  <si>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</si>
  <si>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</si>
  <si>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</si>
  <si>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</si>
  <si>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</si>
  <si>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</si>
  <si>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</si>
  <si>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</si>
  <si>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</si>
  <si>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</si>
  <si>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</si>
  <si>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</si>
  <si>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</si>
  <si>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</si>
  <si>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</si>
  <si>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</si>
  <si>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</si>
  <si>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</si>
  <si>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</si>
  <si>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</si>
  <si>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</si>
  <si>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</si>
  <si>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</si>
  <si>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</si>
  <si>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</si>
  <si>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</si>
  <si>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</si>
  <si>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</si>
  <si>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</si>
  <si>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</si>
  <si>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</si>
  <si>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</si>
  <si>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</si>
  <si>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</si>
  <si>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</si>
  <si>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</si>
  <si>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</si>
  <si>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</si>
  <si>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</si>
  <si>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</si>
  <si>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</si>
  <si>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</si>
  <si>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</si>
  <si>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</si>
  <si>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</si>
  <si>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</si>
  <si>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</si>
  <si>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</si>
  <si>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</si>
  <si>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</si>
  <si>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</si>
  <si>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</si>
  <si>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</si>
  <si>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</si>
  <si>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</si>
  <si>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</si>
  <si>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</si>
  <si>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</si>
  <si>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</si>
  <si>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</si>
  <si>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</si>
  <si>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</si>
  <si>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</si>
  <si>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</si>
  <si>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</si>
  <si>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</si>
  <si>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</si>
  <si>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</si>
  <si>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</si>
  <si>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</si>
  <si>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</si>
  <si>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</si>
  <si>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</si>
  <si>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</si>
  <si>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</si>
  <si>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</si>
  <si>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</si>
  <si>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</si>
  <si>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</si>
  <si>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</si>
  <si>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</si>
  <si>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</si>
  <si>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</si>
  <si>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</si>
  <si>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</si>
  <si>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</si>
  <si>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</si>
  <si>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</si>
  <si>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</si>
  <si>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</si>
  <si>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</si>
  <si>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</si>
  <si>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</si>
  <si>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</si>
  <si>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</si>
  <si>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</si>
  <si>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</si>
  <si>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</si>
  <si>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</si>
  <si>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</si>
  <si>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</si>
  <si>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</si>
  <si>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</si>
  <si>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</si>
  <si>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</si>
  <si>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</si>
  <si>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</si>
  <si>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</si>
  <si>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</si>
  <si>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</si>
  <si>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</si>
  <si>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</si>
  <si>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</si>
  <si>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</si>
  <si>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</si>
  <si>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</si>
  <si>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</si>
  <si>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</si>
  <si>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</si>
  <si>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</si>
  <si>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</si>
  <si>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</si>
  <si>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</si>
  <si>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</si>
  <si>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</si>
  <si>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</si>
  <si>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</si>
  <si>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</si>
  <si>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</si>
  <si>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</si>
  <si>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</si>
  <si>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</si>
  <si>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</si>
  <si>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</si>
  <si>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</si>
  <si>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</si>
  <si>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</si>
  <si>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</si>
  <si>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</si>
  <si>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</si>
  <si>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</si>
  <si>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</si>
  <si>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</si>
  <si>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</si>
  <si>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</si>
  <si>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</si>
  <si>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</si>
  <si>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</si>
  <si>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</si>
  <si>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</si>
  <si>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</si>
  <si>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</si>
  <si>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</si>
  <si>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</si>
  <si>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</si>
  <si>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</si>
  <si>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</si>
  <si>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</si>
  <si>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</si>
  <si>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</si>
  <si>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</si>
  <si>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</si>
  <si>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</si>
  <si>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</si>
  <si>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</si>
  <si>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</si>
  <si>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</si>
  <si>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</si>
  <si>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</si>
  <si>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</si>
  <si>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</si>
  <si>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</si>
  <si>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</si>
  <si>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</si>
  <si>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</si>
  <si>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</si>
  <si>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</si>
  <si>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</si>
  <si>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</si>
  <si>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</si>
  <si>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</si>
  <si>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</si>
  <si>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</si>
  <si>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</si>
  <si>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</si>
  <si>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</si>
  <si>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</si>
  <si>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</si>
  <si>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</si>
  <si>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</si>
  <si>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</si>
  <si>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</si>
  <si>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</si>
  <si>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</si>
  <si>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</si>
  <si>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</si>
  <si>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</si>
  <si>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</si>
  <si>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</si>
  <si>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</si>
  <si>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</si>
  <si>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</si>
  <si>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</si>
  <si>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</si>
  <si>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</si>
  <si>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</si>
  <si>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</si>
  <si>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</si>
  <si>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</si>
  <si>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</si>
  <si>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</si>
  <si>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</si>
  <si>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</si>
  <si>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</si>
  <si>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</si>
  <si>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</si>
  <si>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</si>
  <si>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</si>
  <si>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</si>
  <si>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</si>
  <si>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</si>
  <si>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</si>
  <si>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</si>
  <si>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</si>
  <si>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</si>
  <si>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</si>
  <si>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</si>
  <si>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</si>
  <si>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</si>
  <si>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</si>
  <si>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</si>
  <si>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</si>
  <si>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</si>
  <si>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</si>
  <si>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</si>
  <si>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</si>
  <si>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</si>
  <si>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</si>
  <si>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</si>
  <si>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</si>
  <si>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</si>
  <si>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</si>
  <si>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</si>
  <si>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</si>
  <si>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</si>
  <si>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</si>
  <si>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</si>
  <si>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</si>
  <si>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</si>
  <si>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</si>
  <si>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</si>
  <si>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</si>
  <si>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</si>
  <si>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</si>
  <si>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</si>
  <si>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</si>
  <si>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</si>
  <si>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</si>
  <si>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</si>
  <si>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</si>
  <si>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</si>
  <si>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</si>
  <si>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</si>
  <si>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</si>
  <si>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</si>
  <si>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</si>
  <si>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</si>
  <si>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</si>
  <si>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</si>
  <si>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</si>
  <si>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</si>
  <si>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</si>
  <si>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</si>
  <si>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</si>
  <si>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</si>
  <si>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</si>
  <si>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</si>
  <si>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</si>
  <si>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</si>
  <si>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</si>
  <si>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</si>
  <si>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</si>
  <si>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</si>
  <si>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</si>
  <si>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</si>
  <si>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</si>
  <si>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</si>
  <si>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</si>
  <si>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</si>
  <si>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</si>
  <si>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</si>
  <si>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</si>
  <si>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</si>
  <si>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</si>
  <si>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</si>
  <si>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</si>
  <si>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</si>
  <si>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</si>
  <si>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</si>
  <si>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</si>
  <si>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</si>
  <si>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</si>
  <si>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</si>
  <si>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</si>
  <si>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</si>
  <si>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</si>
  <si>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</si>
  <si>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</si>
  <si>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</si>
  <si>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</si>
  <si>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</si>
  <si>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</si>
  <si>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</si>
  <si>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</si>
  <si>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</si>
  <si>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</si>
  <si>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</si>
  <si>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</si>
  <si>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</si>
  <si>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</si>
  <si>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</si>
  <si>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</si>
  <si>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</si>
  <si>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</si>
  <si>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</si>
  <si>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</si>
  <si>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</si>
  <si>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</si>
  <si>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</si>
  <si>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</si>
  <si>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</si>
  <si>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</si>
  <si>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</si>
  <si>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</si>
  <si>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</si>
  <si>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</si>
  <si>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</si>
  <si>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</si>
  <si>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</si>
  <si>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</si>
  <si>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</si>
  <si>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</si>
  <si>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</si>
  <si>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</si>
  <si>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</si>
  <si>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</si>
  <si>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</si>
  <si>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</si>
  <si>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</si>
  <si>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</si>
  <si>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</si>
  <si>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</si>
  <si>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</si>
  <si>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</si>
  <si>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</si>
  <si>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</si>
  <si>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</si>
  <si>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</si>
  <si>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</si>
  <si>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</si>
  <si>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</si>
  <si>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</si>
  <si>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</si>
  <si>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</si>
  <si>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</si>
  <si>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</si>
  <si>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</si>
  <si>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</si>
  <si>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</si>
  <si>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</si>
  <si>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</si>
  <si>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</si>
  <si>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</si>
  <si>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</si>
  <si>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</si>
  <si>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</si>
  <si>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</si>
  <si>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</si>
  <si>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</si>
  <si>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</si>
  <si>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</si>
  <si>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</si>
  <si>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</si>
  <si>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</si>
  <si>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</si>
  <si>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</si>
  <si>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</si>
  <si>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</si>
  <si>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</si>
  <si>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</si>
  <si>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</si>
  <si>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</si>
  <si>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</si>
  <si>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</si>
  <si>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</si>
  <si>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</si>
  <si>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</si>
  <si>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</si>
  <si>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</si>
  <si>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</si>
  <si>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</si>
  <si>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</si>
  <si>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</si>
  <si>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</si>
  <si>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</si>
  <si>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</si>
  <si>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</si>
  <si>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</si>
  <si>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</si>
  <si>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</si>
  <si>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</si>
  <si>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</si>
  <si>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</si>
  <si>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</si>
  <si>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</si>
  <si>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</si>
  <si>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</si>
  <si>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</si>
  <si>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</si>
  <si>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</si>
  <si>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</si>
  <si>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</si>
  <si>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</si>
  <si>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</si>
  <si>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</si>
  <si>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</si>
  <si>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</si>
  <si>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</si>
  <si>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</si>
  <si>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</si>
  <si>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</si>
  <si>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</si>
  <si>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</si>
  <si>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</si>
  <si>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</si>
  <si>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</si>
  <si>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</si>
  <si>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</si>
  <si>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</si>
  <si>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</si>
  <si>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</si>
  <si>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</si>
  <si>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</si>
  <si>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</si>
  <si>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</si>
  <si>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</si>
  <si>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</si>
  <si>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</si>
  <si>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</si>
  <si>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</si>
  <si>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</si>
  <si>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</si>
  <si>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</si>
  <si>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</si>
  <si>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</si>
  <si>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</si>
  <si>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</si>
  <si>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</si>
  <si>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</si>
  <si>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</si>
  <si>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</si>
  <si>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</si>
  <si>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</si>
  <si>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</si>
  <si>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</si>
  <si>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</si>
  <si>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</si>
  <si>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</si>
  <si>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</si>
  <si>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</si>
  <si>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</si>
  <si>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</si>
  <si>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</si>
  <si>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</si>
  <si>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</si>
  <si>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</si>
  <si>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</si>
  <si>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</si>
  <si>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</si>
  <si>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</si>
  <si>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</si>
  <si>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</si>
  <si>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</si>
  <si>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</si>
  <si>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</si>
  <si>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</si>
  <si>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</si>
  <si>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</si>
  <si>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</si>
  <si>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</si>
  <si>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</si>
  <si>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</si>
  <si>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</si>
  <si>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</si>
  <si>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</si>
  <si>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</si>
  <si>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</si>
  <si>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</si>
  <si>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</si>
  <si>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</si>
  <si>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</si>
  <si>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</si>
  <si>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</si>
  <si>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</si>
  <si>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</si>
  <si>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</si>
  <si>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</si>
  <si>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</si>
  <si>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</si>
  <si>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</si>
  <si>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</si>
  <si>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</si>
  <si>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</si>
  <si>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</si>
  <si>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</si>
  <si>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</si>
  <si>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</si>
  <si>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</si>
  <si>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</si>
  <si>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</si>
  <si>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</si>
  <si>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</si>
  <si>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</si>
  <si>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</si>
  <si>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</si>
  <si>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</si>
  <si>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</si>
  <si>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</si>
  <si>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</si>
  <si>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</si>
  <si>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</si>
  <si>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</si>
  <si>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</si>
  <si>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</si>
  <si>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</si>
  <si>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</si>
  <si>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</si>
  <si>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</si>
  <si>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</si>
  <si>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</si>
  <si>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</si>
  <si>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</si>
  <si>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</si>
  <si>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</si>
  <si>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</si>
  <si>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</si>
  <si>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</si>
  <si>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</si>
  <si>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</si>
  <si>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</si>
  <si>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</si>
  <si>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</si>
  <si>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</si>
  <si>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</si>
  <si>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</si>
  <si>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</si>
  <si>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</si>
  <si>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</si>
  <si>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</si>
  <si>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</si>
  <si>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</si>
  <si>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</si>
  <si>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</si>
  <si>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</si>
  <si>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</si>
  <si>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</si>
  <si>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</si>
  <si>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</si>
  <si>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</si>
  <si>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</si>
  <si>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</si>
  <si>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</si>
  <si>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</si>
  <si>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</si>
  <si>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</si>
  <si>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</si>
  <si>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</si>
  <si>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</si>
  <si>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</si>
  <si>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</si>
  <si>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</si>
  <si>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</si>
  <si>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</si>
  <si>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</si>
  <si>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</si>
  <si>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</si>
  <si>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</si>
  <si>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</si>
  <si>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</si>
  <si>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</si>
  <si>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</si>
  <si>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</si>
  <si>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</si>
  <si>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</si>
  <si>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</si>
  <si>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</si>
  <si>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</si>
  <si>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</si>
  <si>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</si>
  <si>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</si>
  <si>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</si>
  <si>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</si>
  <si>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</si>
  <si>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</si>
  <si>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</si>
  <si>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</si>
  <si>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</si>
  <si>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</si>
  <si>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</si>
  <si>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</si>
  <si>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</si>
  <si>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</si>
  <si>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</si>
  <si>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</si>
  <si>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</si>
  <si>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</si>
  <si>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</si>
  <si>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</si>
  <si>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</si>
  <si>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</si>
  <si>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</si>
  <si>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</si>
  <si>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</si>
  <si>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</si>
  <si>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</si>
  <si>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</si>
  <si>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</si>
  <si>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</si>
  <si>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</si>
  <si>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</si>
  <si>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</si>
  <si>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</si>
  <si>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</si>
  <si>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</si>
  <si>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</si>
  <si>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</si>
  <si>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</si>
  <si>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</si>
  <si>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</si>
  <si>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</si>
  <si>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</si>
  <si>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</si>
  <si>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</si>
  <si>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</si>
  <si>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</si>
  <si>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</si>
  <si>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</si>
  <si>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</si>
  <si>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</si>
  <si>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</si>
  <si>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</si>
  <si>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</si>
  <si>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</si>
  <si>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</si>
  <si>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</si>
  <si>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</si>
  <si>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</si>
  <si>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</si>
  <si>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</si>
  <si>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</si>
  <si>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</si>
  <si>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</si>
  <si>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</si>
  <si>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</si>
  <si>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</si>
  <si>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</si>
  <si>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</si>
  <si>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</si>
  <si>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</si>
  <si>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</si>
  <si>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</si>
  <si>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</si>
  <si>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</si>
  <si>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</si>
  <si>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</si>
  <si>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</si>
  <si>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</si>
  <si>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</si>
  <si>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</si>
  <si>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</si>
  <si>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</si>
  <si>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</si>
  <si>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</si>
  <si>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</si>
  <si>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</si>
  <si>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</si>
  <si>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</si>
  <si>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</si>
  <si>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</si>
  <si>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</si>
  <si>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</si>
  <si>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</si>
  <si>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</si>
  <si>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</si>
  <si>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</si>
  <si>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</si>
  <si>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</si>
  <si>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</si>
  <si>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</si>
  <si>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</si>
  <si>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</si>
  <si>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</si>
  <si>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</si>
  <si>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</si>
  <si>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</si>
  <si>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</si>
  <si>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</si>
  <si>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</si>
  <si>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</si>
  <si>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</si>
  <si>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</si>
  <si>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</si>
  <si>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</si>
  <si>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</si>
  <si>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</si>
  <si>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</si>
  <si>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</si>
  <si>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</si>
  <si>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</si>
  <si>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</si>
  <si>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</si>
  <si>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</si>
  <si>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</si>
  <si>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</si>
  <si>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</si>
  <si>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</si>
  <si>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</si>
  <si>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</si>
  <si>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</si>
  <si>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</si>
  <si>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</si>
  <si>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</si>
  <si>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</si>
  <si>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</si>
  <si>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</si>
  <si>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</si>
  <si>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</si>
  <si>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</si>
  <si>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</si>
  <si>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</si>
  <si>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</si>
  <si>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</si>
  <si>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</si>
  <si>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</si>
  <si>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</si>
  <si>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</si>
  <si>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</si>
  <si>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</si>
  <si>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</si>
  <si>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</si>
  <si>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</si>
  <si>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</si>
  <si>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</si>
  <si>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</si>
  <si>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</si>
  <si>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</si>
  <si>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</si>
  <si>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</si>
  <si>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</si>
  <si>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</si>
  <si>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</si>
  <si>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</si>
  <si>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</si>
  <si>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</si>
  <si>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</si>
  <si>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</si>
  <si>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</si>
  <si>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</si>
  <si>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</si>
  <si>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</si>
  <si>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</si>
  <si>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</si>
  <si>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</si>
  <si>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</si>
  <si>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</si>
  <si>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</si>
  <si>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</si>
  <si>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</si>
  <si>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</si>
  <si>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</si>
  <si>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</si>
  <si>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</si>
  <si>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</si>
  <si>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</si>
  <si>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</si>
  <si>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</si>
  <si>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</si>
  <si>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</si>
  <si>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</si>
  <si>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</si>
  <si>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</si>
  <si>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</si>
  <si>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</si>
  <si>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</si>
  <si>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</si>
  <si>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</si>
  <si>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</si>
  <si>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</si>
  <si>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</si>
  <si>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</si>
  <si>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</si>
  <si>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</si>
  <si>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</si>
  <si>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</si>
  <si>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</si>
  <si>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</si>
  <si>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</si>
  <si>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</si>
  <si>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</si>
  <si>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</si>
  <si>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</si>
  <si>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</si>
  <si>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</si>
  <si>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</si>
  <si>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</si>
  <si>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</si>
  <si>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</si>
  <si>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</si>
  <si>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</si>
  <si>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</si>
  <si>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</si>
  <si>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</si>
  <si>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</si>
  <si>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</si>
  <si>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</si>
  <si>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</si>
  <si>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</si>
  <si>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</si>
  <si>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</si>
  <si>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</si>
  <si>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</si>
  <si>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</si>
  <si>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</si>
  <si>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</si>
  <si>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</si>
  <si>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</si>
  <si>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</si>
  <si>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</si>
  <si>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</si>
  <si>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</si>
  <si>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</si>
  <si>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</si>
  <si>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</si>
  <si>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</si>
  <si>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</si>
  <si>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</si>
  <si>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</si>
  <si>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</si>
  <si>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</si>
  <si>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</si>
  <si>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</si>
  <si>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</si>
  <si>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</si>
  <si>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</si>
  <si>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</si>
  <si>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</si>
  <si>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</si>
  <si>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</si>
  <si>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</si>
  <si>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</si>
  <si>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</si>
  <si>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</si>
  <si>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</si>
  <si>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</si>
  <si>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</si>
  <si>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</si>
  <si>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</si>
  <si>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</si>
  <si>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</si>
  <si>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</si>
  <si>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</si>
  <si>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</si>
  <si>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</si>
  <si>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</si>
  <si>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</si>
  <si>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</si>
  <si>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</si>
  <si>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</si>
  <si>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</si>
  <si>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</si>
  <si>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</si>
  <si>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</si>
  <si>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</si>
  <si>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</si>
  <si>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</si>
  <si>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</si>
  <si>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</si>
  <si>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</si>
  <si>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</si>
  <si>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</si>
  <si>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</si>
  <si>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</si>
  <si>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</si>
  <si>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</si>
  <si>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</si>
  <si>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</si>
  <si>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</si>
  <si>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</si>
  <si>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</si>
  <si>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</si>
  <si>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</si>
  <si>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</si>
  <si>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</si>
  <si>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</si>
  <si>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</si>
  <si>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</si>
  <si>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</si>
  <si>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</si>
  <si>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</si>
  <si>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</si>
  <si>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</si>
  <si>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</si>
  <si>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</si>
  <si>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</si>
  <si>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</si>
  <si>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</si>
  <si>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</si>
  <si>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</si>
  <si>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</si>
  <si>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</si>
  <si>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</si>
  <si>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</si>
  <si>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</si>
  <si>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</si>
  <si>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</si>
  <si>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</si>
  <si>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</si>
  <si>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</si>
  <si>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</si>
  <si>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</si>
  <si>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</si>
  <si>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</si>
  <si>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</si>
  <si>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</si>
  <si>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</si>
  <si>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</si>
  <si>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</si>
  <si>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</si>
  <si>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</si>
  <si>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</si>
  <si>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</si>
  <si>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</si>
  <si>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</si>
  <si>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</si>
  <si>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</si>
  <si>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</si>
  <si>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</si>
  <si>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</si>
  <si>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</si>
  <si>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</si>
  <si>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</si>
  <si>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</si>
  <si>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</si>
  <si>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</si>
  <si>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</si>
  <si>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</si>
  <si>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</si>
  <si>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</si>
  <si>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</si>
  <si>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</si>
  <si>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</si>
  <si>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</si>
  <si>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</si>
  <si>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</si>
  <si>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</si>
  <si>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</si>
  <si>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</si>
  <si>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</si>
  <si>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</si>
  <si>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</si>
  <si>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</si>
  <si>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</si>
  <si>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</si>
  <si>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</si>
  <si>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</si>
  <si>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</si>
  <si>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</si>
  <si>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</si>
  <si>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</si>
  <si>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</si>
  <si>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</si>
  <si>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</si>
  <si>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</si>
  <si>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</si>
  <si>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</si>
  <si>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</si>
  <si>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</si>
  <si>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</si>
  <si>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</si>
  <si>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</si>
  <si>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</si>
  <si>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</si>
  <si>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</si>
  <si>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</si>
  <si>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</si>
  <si>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</si>
  <si>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</si>
  <si>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</si>
  <si>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</si>
  <si>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</si>
  <si>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</si>
  <si>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</si>
  <si>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</si>
  <si>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</si>
  <si>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</si>
  <si>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</si>
  <si>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</si>
  <si>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</si>
  <si>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</si>
  <si>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</si>
  <si>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</si>
  <si>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</si>
  <si>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</si>
  <si>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</si>
  <si>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</si>
  <si>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</si>
  <si>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</si>
  <si>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</si>
  <si>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</si>
  <si>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</si>
  <si>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</si>
  <si>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</si>
  <si>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</si>
  <si>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</si>
  <si>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</si>
  <si>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</si>
  <si>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</si>
  <si>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</si>
  <si>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</si>
  <si>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</si>
  <si>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</si>
  <si>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</si>
  <si>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</si>
  <si>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</si>
  <si>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</si>
  <si>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</si>
  <si>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</si>
  <si>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</si>
  <si>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</si>
  <si>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</si>
  <si>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</si>
  <si>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</si>
  <si>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</si>
  <si>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</si>
  <si>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</si>
  <si>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</si>
  <si>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</si>
  <si>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</si>
  <si>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</si>
  <si>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</si>
  <si>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</si>
  <si>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</si>
  <si>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</si>
  <si>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</si>
  <si>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</si>
  <si>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</si>
  <si>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</si>
  <si>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</si>
  <si>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</si>
  <si>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</si>
  <si>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</si>
  <si>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</si>
  <si>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</si>
  <si>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</si>
  <si>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</si>
  <si>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</si>
  <si>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</si>
  <si>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</si>
  <si>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</si>
  <si>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</si>
  <si>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</si>
  <si>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</si>
  <si>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</si>
  <si>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</si>
  <si>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</si>
  <si>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</si>
  <si>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</si>
  <si>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</si>
  <si>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</si>
  <si>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</si>
  <si>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</si>
  <si>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</si>
  <si>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</si>
  <si>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</si>
  <si>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</si>
  <si>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</si>
  <si>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</si>
  <si>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</si>
  <si>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</si>
  <si>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</si>
  <si>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</si>
  <si>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</si>
  <si>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</si>
  <si>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</si>
  <si>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</si>
  <si>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</si>
  <si>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</si>
  <si>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</si>
  <si>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</si>
  <si>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</si>
  <si>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</si>
  <si>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</si>
  <si>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</si>
  <si>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</si>
  <si>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</si>
  <si>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</si>
  <si>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</si>
  <si>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</si>
  <si>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</si>
  <si>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</si>
  <si>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</si>
  <si>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</si>
  <si>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</si>
  <si>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</si>
  <si>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</si>
  <si>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</si>
  <si>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</si>
  <si>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</si>
  <si>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</si>
  <si>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</si>
  <si>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</si>
  <si>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</si>
  <si>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</si>
  <si>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</si>
  <si>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</si>
  <si>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</si>
  <si>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</si>
  <si>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</si>
  <si>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</si>
  <si>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</si>
  <si>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</si>
  <si>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</si>
  <si>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</si>
  <si>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</si>
  <si>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</si>
  <si>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</si>
  <si>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</si>
  <si>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</si>
  <si>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</si>
  <si>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</si>
  <si>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</si>
  <si>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</si>
  <si>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</si>
  <si>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</si>
  <si>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</si>
  <si>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</si>
  <si>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</si>
  <si>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</si>
  <si>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</si>
  <si>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</si>
  <si>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</si>
  <si>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</si>
  <si>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</si>
  <si>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</si>
  <si>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</si>
  <si>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</si>
  <si>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</si>
  <si>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</si>
  <si>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</si>
  <si>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</si>
  <si>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</si>
  <si>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</si>
  <si>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</si>
  <si>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</si>
  <si>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</si>
  <si>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</si>
  <si>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</si>
  <si>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</si>
  <si>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</si>
  <si>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</si>
  <si>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</si>
  <si>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</si>
  <si>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</si>
  <si>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</si>
  <si>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</si>
  <si>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</si>
  <si>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</si>
  <si>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</si>
  <si>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</si>
  <si>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</si>
  <si>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</si>
  <si>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</si>
  <si>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</si>
  <si>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</si>
  <si>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</si>
  <si>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</si>
  <si>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</si>
  <si>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</si>
  <si>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</si>
  <si>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</si>
  <si>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</si>
  <si>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</si>
  <si>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</si>
  <si>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</si>
  <si>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</si>
  <si>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</si>
  <si>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</si>
  <si>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</si>
  <si>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</si>
  <si>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</si>
  <si>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</si>
  <si>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</si>
  <si>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</si>
  <si>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</si>
  <si>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</si>
  <si>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</si>
  <si>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</si>
  <si>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</si>
  <si>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</si>
  <si>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</si>
  <si>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</si>
  <si>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</si>
  <si>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</si>
  <si>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</si>
  <si>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</si>
  <si>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</si>
  <si>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</si>
  <si>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</si>
  <si>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</si>
  <si>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</si>
  <si>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</si>
  <si>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</si>
  <si>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</si>
  <si>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</si>
  <si>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</si>
  <si>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</si>
  <si>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</si>
  <si>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</si>
  <si>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</si>
  <si>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</si>
  <si>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</si>
  <si>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</si>
  <si>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</si>
  <si>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</si>
  <si>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</si>
  <si>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</si>
  <si>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</si>
  <si>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</si>
  <si>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</si>
  <si>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</si>
  <si>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</si>
  <si>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</si>
  <si>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</si>
  <si>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</si>
  <si>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</si>
  <si>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</si>
  <si>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</si>
  <si>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</si>
  <si>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</si>
  <si>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</si>
  <si>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</si>
  <si>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</si>
  <si>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</si>
  <si>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</si>
  <si>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</si>
  <si>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</si>
  <si>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</si>
  <si>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</si>
  <si>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</si>
  <si>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</si>
  <si>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</si>
  <si>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</si>
  <si>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</si>
  <si>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</si>
  <si>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</si>
  <si>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</si>
  <si>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</si>
  <si>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</si>
  <si>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</si>
  <si>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</si>
  <si>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</si>
  <si>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</si>
  <si>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</si>
  <si>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</si>
  <si>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</si>
  <si>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</si>
  <si>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</si>
  <si>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</si>
  <si>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</si>
  <si>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</si>
  <si>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</si>
  <si>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</si>
  <si>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</si>
  <si>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</si>
  <si>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</si>
  <si>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</si>
  <si>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</si>
  <si>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</si>
  <si>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</si>
  <si>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</si>
  <si>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</si>
  <si>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</si>
  <si>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</si>
  <si>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</si>
  <si>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</si>
  <si>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</si>
  <si>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</si>
  <si>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</si>
  <si>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</si>
  <si>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</si>
  <si>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</si>
  <si>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</si>
  <si>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</si>
  <si>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</si>
  <si>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</si>
  <si>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</si>
  <si>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</si>
  <si>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</si>
  <si>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</si>
  <si>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</si>
  <si>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</si>
  <si>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</si>
  <si>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</si>
  <si>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</si>
  <si>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</si>
  <si>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</si>
  <si>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</si>
  <si>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</si>
  <si>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</si>
  <si>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</si>
  <si>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</si>
  <si>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</si>
  <si>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</si>
  <si>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</si>
  <si>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</si>
  <si>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</si>
  <si>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</si>
  <si>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</si>
  <si>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</si>
  <si>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</si>
  <si>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</si>
  <si>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</si>
  <si>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</si>
  <si>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</si>
  <si>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</si>
  <si>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</si>
  <si>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</si>
  <si>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</si>
  <si>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</si>
  <si>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</si>
  <si>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</si>
  <si>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</si>
  <si>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</si>
  <si>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</si>
  <si>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</si>
  <si>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</si>
  <si>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</si>
  <si>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</si>
  <si>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</si>
  <si>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</si>
  <si>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</si>
  <si>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</si>
  <si>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</si>
  <si>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</si>
  <si>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</si>
  <si>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</si>
  <si>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</si>
  <si>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</si>
  <si>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</si>
  <si>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</si>
  <si>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</si>
  <si>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</si>
  <si>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</si>
  <si>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</si>
  <si>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</si>
  <si>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</si>
  <si>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</si>
  <si>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</si>
  <si>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</si>
  <si>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</si>
  <si>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</si>
  <si>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</si>
  <si>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</si>
  <si>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</si>
  <si>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</si>
  <si>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</si>
  <si>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</si>
  <si>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</si>
  <si>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</si>
  <si>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</si>
  <si>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</si>
  <si>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</si>
  <si>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</si>
  <si>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</si>
  <si>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</si>
  <si>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</si>
  <si>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</si>
  <si>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</si>
  <si>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</si>
  <si>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</si>
  <si>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</si>
  <si>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</si>
  <si>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</si>
  <si>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</si>
  <si>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</si>
  <si>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</si>
  <si>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</si>
  <si>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</si>
  <si>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</si>
  <si>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</si>
  <si>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</si>
  <si>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</si>
  <si>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</si>
  <si>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</si>
  <si>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</si>
  <si>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</si>
  <si>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</si>
  <si>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</si>
  <si>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</si>
  <si>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</si>
  <si>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</si>
  <si>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</si>
  <si>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</si>
  <si>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</si>
  <si>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</si>
  <si>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</si>
  <si>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</si>
  <si>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</si>
  <si>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</si>
  <si>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</si>
  <si>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</si>
  <si>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</si>
  <si>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</si>
  <si>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</si>
  <si>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</si>
  <si>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</si>
  <si>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</si>
  <si>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</si>
  <si>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</si>
  <si>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</si>
  <si>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</si>
  <si>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</si>
  <si>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</si>
  <si>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</si>
  <si>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</si>
  <si>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</si>
  <si>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</si>
  <si>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</si>
  <si>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</si>
  <si>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</si>
  <si>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</si>
  <si>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</si>
  <si>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</si>
  <si>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</si>
  <si>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</si>
  <si>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</si>
  <si>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</si>
  <si>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</si>
  <si>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</si>
  <si>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</si>
  <si>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</si>
  <si>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</si>
  <si>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</si>
  <si>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</si>
  <si>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</si>
  <si>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</si>
  <si>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</si>
  <si>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</si>
  <si>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</si>
  <si>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</si>
  <si>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</si>
  <si>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</si>
  <si>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</si>
  <si>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</si>
  <si>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</si>
  <si>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</si>
  <si>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</si>
  <si>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</si>
  <si>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</si>
  <si>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</si>
  <si>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</si>
  <si>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</si>
  <si>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</si>
  <si>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</si>
  <si>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</si>
  <si>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</si>
  <si>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</si>
  <si>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</si>
  <si>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</si>
  <si>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</si>
  <si>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</si>
  <si>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</si>
  <si>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</si>
  <si>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</si>
  <si>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</si>
  <si>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</si>
  <si>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</si>
  <si>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</si>
  <si>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</si>
  <si>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</si>
  <si>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</si>
  <si>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</si>
  <si>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</si>
  <si>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</si>
  <si>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</si>
  <si>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</si>
  <si>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</si>
  <si>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</si>
  <si>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</si>
  <si>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</si>
  <si>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</si>
  <si>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</si>
  <si>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</si>
  <si>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</si>
  <si>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</si>
  <si>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</si>
  <si>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</si>
  <si>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</si>
  <si>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</si>
  <si>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</si>
  <si>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</si>
  <si>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</si>
  <si>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</si>
  <si>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</si>
  <si>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</si>
  <si>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</si>
  <si>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</si>
  <si>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</si>
  <si>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</si>
  <si>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</si>
  <si>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</si>
  <si>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</si>
  <si>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</si>
  <si>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</si>
  <si>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</si>
  <si>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</si>
  <si>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</si>
  <si>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</si>
  <si>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</si>
  <si>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</si>
  <si>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</si>
  <si>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</si>
  <si>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</si>
  <si>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</si>
  <si>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</si>
  <si>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</si>
  <si>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</si>
  <si>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</si>
  <si>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</si>
  <si>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</si>
  <si>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</si>
  <si>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</si>
  <si>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</si>
  <si>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</si>
  <si>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</si>
  <si>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</si>
  <si>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</si>
  <si>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</si>
  <si>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</si>
  <si>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</si>
  <si>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</si>
  <si>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</si>
  <si>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</si>
  <si>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</si>
  <si>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</si>
  <si>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</si>
  <si>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</si>
  <si>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</si>
  <si>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</si>
  <si>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</si>
  <si>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</si>
  <si>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</si>
  <si>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</si>
  <si>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</si>
  <si>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</si>
  <si>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</si>
  <si>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</si>
  <si>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</si>
  <si>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</si>
  <si>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</si>
  <si>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</si>
  <si>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</si>
  <si>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</si>
  <si>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</si>
  <si>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</si>
  <si>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</si>
  <si>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</si>
  <si>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</si>
  <si>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</si>
  <si>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</si>
  <si>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</si>
  <si>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</si>
  <si>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</si>
  <si>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</si>
  <si>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</si>
  <si>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</si>
  <si>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</si>
  <si>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</si>
  <si>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</si>
  <si>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</si>
  <si>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</si>
  <si>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</si>
  <si>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</si>
  <si>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</si>
  <si>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</si>
  <si>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</si>
  <si>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</si>
  <si>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</si>
  <si>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</si>
  <si>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</si>
  <si>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</si>
  <si>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</si>
  <si>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</si>
  <si>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</si>
  <si>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</si>
  <si>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</si>
  <si>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</si>
  <si>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</si>
  <si>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</si>
  <si>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</si>
  <si>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</si>
  <si>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</si>
  <si>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</si>
  <si>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</si>
  <si>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</si>
  <si>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</si>
  <si>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</si>
  <si>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</si>
  <si>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</si>
  <si>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</si>
  <si>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</si>
  <si>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</si>
  <si>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</si>
  <si>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</si>
  <si>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</si>
  <si>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</si>
  <si>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</si>
  <si>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</si>
  <si>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</si>
  <si>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</si>
  <si>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</si>
  <si>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</si>
  <si>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</si>
  <si>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</si>
  <si>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</si>
  <si>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</si>
  <si>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</si>
  <si>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</si>
  <si>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</si>
  <si>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</si>
  <si>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</si>
  <si>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</si>
  <si>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</si>
  <si>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</si>
  <si>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</si>
  <si>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</si>
  <si>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</si>
  <si>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</si>
  <si>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</si>
  <si>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</si>
  <si>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</si>
  <si>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</si>
  <si>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</si>
  <si>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</si>
  <si>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</si>
  <si>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</si>
  <si>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</si>
  <si>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</si>
  <si>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</si>
  <si>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</si>
  <si>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</si>
  <si>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</si>
  <si>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</si>
  <si>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</si>
  <si>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</si>
  <si>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</si>
  <si>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</si>
  <si>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</si>
  <si>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</si>
  <si>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</si>
  <si>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</si>
  <si>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</si>
  <si>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</si>
  <si>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</si>
  <si>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</si>
  <si>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</si>
  <si>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</si>
  <si>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</si>
  <si>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</si>
  <si>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</si>
  <si>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</si>
  <si>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</si>
  <si>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</si>
  <si>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</si>
  <si>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</si>
  <si>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</si>
  <si>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</si>
  <si>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</si>
  <si>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</si>
  <si>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</si>
  <si>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</si>
  <si>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</si>
  <si>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</si>
  <si>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</si>
  <si>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</si>
  <si>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</si>
  <si>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</si>
  <si>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</si>
  <si>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</si>
  <si>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</si>
  <si>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</si>
  <si>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</si>
  <si>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</si>
  <si>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</si>
  <si>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</si>
  <si>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</si>
  <si>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</si>
  <si>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</si>
  <si>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</si>
  <si>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</si>
  <si>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</si>
  <si>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</si>
  <si>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</si>
  <si>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</si>
  <si>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</si>
  <si>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</si>
  <si>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</si>
  <si>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</si>
  <si>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</si>
  <si>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</si>
  <si>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</si>
  <si>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</si>
  <si>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</si>
  <si>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</si>
  <si>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</si>
  <si>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</si>
  <si>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</si>
  <si>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</si>
  <si>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</si>
  <si>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</si>
  <si>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</si>
  <si>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</si>
  <si>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</si>
  <si>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</si>
  <si>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</si>
  <si>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</si>
  <si>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</si>
  <si>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</si>
  <si>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</si>
  <si>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</si>
  <si>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</si>
  <si>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</si>
  <si>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</si>
  <si>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</si>
  <si>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</si>
  <si>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</si>
  <si>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</si>
  <si>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</si>
  <si>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</si>
  <si>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</si>
  <si>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</si>
  <si>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</si>
  <si>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</si>
  <si>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</si>
  <si>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</si>
  <si>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</si>
  <si>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</si>
  <si>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</si>
  <si>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</si>
  <si>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</si>
  <si>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</si>
  <si>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</si>
  <si>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</si>
  <si>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</si>
  <si>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</si>
  <si>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</si>
  <si>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</si>
  <si>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</si>
  <si>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</si>
  <si>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</si>
  <si>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</si>
  <si>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</si>
  <si>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</si>
  <si>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</si>
  <si>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</si>
  <si>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</si>
  <si>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</si>
  <si>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</si>
  <si>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</si>
  <si>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</si>
  <si>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</si>
  <si>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</si>
  <si>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</si>
  <si>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</si>
  <si>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</si>
  <si>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</si>
  <si>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</si>
  <si>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</si>
  <si>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</si>
  <si>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</si>
  <si>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</si>
  <si>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</si>
  <si>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</si>
  <si>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</si>
  <si>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</si>
  <si>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</si>
  <si>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</si>
  <si>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</si>
  <si>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</si>
  <si>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</si>
  <si>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</si>
  <si>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</si>
  <si>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</si>
  <si>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</si>
  <si>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</si>
  <si>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</si>
  <si>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</si>
  <si>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</si>
  <si>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</si>
  <si>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</si>
  <si>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</si>
  <si>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</si>
  <si>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</si>
  <si>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</si>
  <si>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</si>
  <si>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</si>
  <si>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</si>
  <si>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</si>
  <si>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</si>
  <si>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</si>
  <si>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</si>
  <si>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</si>
  <si>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</si>
  <si>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</si>
  <si>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</si>
  <si>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</si>
  <si>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</si>
  <si>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</si>
  <si>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</si>
  <si>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</si>
  <si>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</si>
  <si>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</si>
  <si>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</si>
  <si>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</si>
  <si>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</si>
  <si>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</si>
  <si>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</si>
  <si>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</si>
  <si>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</si>
  <si>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</si>
  <si>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</si>
  <si>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</si>
  <si>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</si>
  <si>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</si>
  <si>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</si>
  <si>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</si>
  <si>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</si>
  <si>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</si>
  <si>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</si>
  <si>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</si>
  <si>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</si>
  <si>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</si>
  <si>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</si>
  <si>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</si>
  <si>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</si>
  <si>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</si>
  <si>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</si>
  <si>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</si>
  <si>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</si>
  <si>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</si>
  <si>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</si>
  <si>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</si>
  <si>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</si>
  <si>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</si>
  <si>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</si>
  <si>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</si>
  <si>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</si>
  <si>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</si>
  <si>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</si>
  <si>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</si>
  <si>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</si>
  <si>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</si>
  <si>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</si>
  <si>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</si>
  <si>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</si>
  <si>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</si>
  <si>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</si>
  <si>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</si>
  <si>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</si>
  <si>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</si>
  <si>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</si>
  <si>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</si>
  <si>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</si>
  <si>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</si>
  <si>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</si>
  <si>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</si>
  <si>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</si>
  <si>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</si>
  <si>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</si>
  <si>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</si>
  <si>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</si>
  <si>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</si>
  <si>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</si>
  <si>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</si>
  <si>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</si>
  <si>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</si>
  <si>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</si>
  <si>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</si>
  <si>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</si>
  <si>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</si>
  <si>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</si>
  <si>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</si>
  <si>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</si>
  <si>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</si>
  <si>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</si>
  <si>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</si>
  <si>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</si>
  <si>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</si>
  <si>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</si>
  <si>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</si>
  <si>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</si>
  <si>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</si>
  <si>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</si>
  <si>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</si>
  <si>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</si>
  <si>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</si>
  <si>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</si>
  <si>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</si>
  <si>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</si>
  <si>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</si>
  <si>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</si>
  <si>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</si>
  <si>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</si>
  <si>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</si>
  <si>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</si>
  <si>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</si>
  <si>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</si>
  <si>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</si>
  <si>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</si>
  <si>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</si>
  <si>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</si>
  <si>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</si>
  <si>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</si>
  <si>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</si>
  <si>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</si>
  <si>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</si>
  <si>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</si>
  <si>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</si>
  <si>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</si>
  <si>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</si>
  <si>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</si>
  <si>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</si>
  <si>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</si>
  <si>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</si>
  <si>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</si>
  <si>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</si>
  <si>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</si>
  <si>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</si>
  <si>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</si>
  <si>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</si>
  <si>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</si>
  <si>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</si>
  <si>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</si>
  <si>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</si>
  <si>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</si>
  <si>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</si>
  <si>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</si>
  <si>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</si>
  <si>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</si>
  <si>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</si>
  <si>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</si>
  <si>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</si>
  <si>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</si>
  <si>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</si>
  <si>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</si>
  <si>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</si>
  <si>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</si>
  <si>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</si>
  <si>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</si>
  <si>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</si>
  <si>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</si>
  <si>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</si>
  <si>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</si>
  <si>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</si>
  <si>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</si>
  <si>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</si>
  <si>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</si>
  <si>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</si>
  <si>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</si>
  <si>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</si>
  <si>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</si>
  <si>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</si>
  <si>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</si>
  <si>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</si>
  <si>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</si>
  <si>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</si>
  <si>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</si>
  <si>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</si>
  <si>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</si>
  <si>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</si>
  <si>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</si>
  <si>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</si>
  <si>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</si>
  <si>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</si>
  <si>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</si>
  <si>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</si>
  <si>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</si>
  <si>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</si>
  <si>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</si>
  <si>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</si>
  <si>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</si>
  <si>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</si>
  <si>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</si>
  <si>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</si>
  <si>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</si>
  <si>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</si>
  <si>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</si>
  <si>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</si>
  <si>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</si>
  <si>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</si>
  <si>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</si>
  <si>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</si>
  <si>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</si>
  <si>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</si>
  <si>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</si>
  <si>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</si>
  <si>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</si>
  <si>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</si>
  <si>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</si>
  <si>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</si>
  <si>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</si>
  <si>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</si>
  <si>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</si>
  <si>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</si>
  <si>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</si>
  <si>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</si>
  <si>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</si>
  <si>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</si>
  <si>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</si>
  <si>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</si>
  <si>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</si>
  <si>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</si>
  <si>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</si>
  <si>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</si>
  <si>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</si>
  <si>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</si>
  <si>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</si>
  <si>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</si>
  <si>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</si>
  <si>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</si>
  <si>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</si>
  <si>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</si>
  <si>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</si>
  <si>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</si>
  <si>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</si>
  <si>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</si>
  <si>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</si>
  <si>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</si>
  <si>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</si>
  <si>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</si>
  <si>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</si>
  <si>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</si>
  <si>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</si>
  <si>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</si>
  <si>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</si>
  <si>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</si>
  <si>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</si>
  <si>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</si>
  <si>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</si>
  <si>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</si>
  <si>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</si>
  <si>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</si>
  <si>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</si>
  <si>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</si>
  <si>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</si>
  <si>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</si>
  <si>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</si>
  <si>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</si>
  <si>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</si>
  <si>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</si>
  <si>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</si>
  <si>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</si>
  <si>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</si>
  <si>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</si>
  <si>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</si>
  <si>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</si>
  <si>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</si>
  <si>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</si>
  <si>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</si>
  <si>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</si>
  <si>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</si>
  <si>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</si>
  <si>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</si>
  <si>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</si>
  <si>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</si>
  <si>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</si>
  <si>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</si>
  <si>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</si>
  <si>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</si>
  <si>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</si>
  <si>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</si>
  <si>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</si>
  <si>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</si>
  <si>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</si>
  <si>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</si>
  <si>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</si>
  <si>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</si>
  <si>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</si>
  <si>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</si>
  <si>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</si>
  <si>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</si>
  <si>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</si>
  <si>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</si>
  <si>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</si>
  <si>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</si>
  <si>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</si>
  <si>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</si>
  <si>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</si>
  <si>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</si>
  <si>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</si>
  <si>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</si>
  <si>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</si>
  <si>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</si>
  <si>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</si>
  <si>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</si>
  <si>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</si>
  <si>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</si>
  <si>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</si>
  <si>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</si>
  <si>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</si>
  <si>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</si>
  <si>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</si>
  <si>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</si>
  <si>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</si>
  <si>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</si>
  <si>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</si>
  <si>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</si>
  <si>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</si>
  <si>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</si>
  <si>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</si>
  <si>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</si>
  <si>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</si>
  <si>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</si>
  <si>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</si>
  <si>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</si>
  <si>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</si>
  <si>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</si>
  <si>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</si>
  <si>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</si>
  <si>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</si>
  <si>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</si>
  <si>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</si>
  <si>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</si>
  <si>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</si>
  <si>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</si>
  <si>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</si>
  <si>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</si>
  <si>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</si>
  <si>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</si>
  <si>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</si>
  <si>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</si>
  <si>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</si>
  <si>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</si>
  <si>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</si>
  <si>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</si>
  <si>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</si>
  <si>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</si>
  <si>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</si>
  <si>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</si>
  <si>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</si>
  <si>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</si>
  <si>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</si>
  <si>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</si>
  <si>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</si>
  <si>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</si>
  <si>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</si>
  <si>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</si>
  <si>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</si>
  <si>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</si>
  <si>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</si>
  <si>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</si>
  <si>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</si>
  <si>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</si>
  <si>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</si>
  <si>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</si>
  <si>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</si>
  <si>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</si>
  <si>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</si>
  <si>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</si>
  <si>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</si>
  <si>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</si>
  <si>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</si>
  <si>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</si>
  <si>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</si>
  <si>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</si>
  <si>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</si>
  <si>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</si>
  <si>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</si>
  <si>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</si>
  <si>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</si>
  <si>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</si>
  <si>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</si>
  <si>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</si>
  <si>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</si>
  <si>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</si>
  <si>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</si>
  <si>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</si>
  <si>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</si>
  <si>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</si>
  <si>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</si>
  <si>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</si>
  <si>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</si>
  <si>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</si>
  <si>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</si>
  <si>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</si>
  <si>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</si>
  <si>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</si>
  <si>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</si>
  <si>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</si>
  <si>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</si>
  <si>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</si>
  <si>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</si>
  <si>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</si>
  <si>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</si>
  <si>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</si>
  <si>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</si>
  <si>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</si>
  <si>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</si>
  <si>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</si>
  <si>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</si>
  <si>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</si>
  <si>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</si>
  <si>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</si>
  <si>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</si>
  <si>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</si>
  <si>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</si>
  <si>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</si>
  <si>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</si>
  <si>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</si>
  <si>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</si>
  <si>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</si>
  <si>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</si>
  <si>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</si>
  <si>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</si>
  <si>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</si>
  <si>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</si>
  <si>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</si>
  <si>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</si>
  <si>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</si>
  <si>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</si>
  <si>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</si>
  <si>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</si>
  <si>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</si>
  <si>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</si>
  <si>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</si>
  <si>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</si>
  <si>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</si>
  <si>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</si>
  <si>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</si>
  <si>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</si>
  <si>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</si>
  <si>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</si>
  <si>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</si>
  <si>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</si>
  <si>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</si>
  <si>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</si>
  <si>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</si>
  <si>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</si>
  <si>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</si>
  <si>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</si>
  <si>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</si>
  <si>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</si>
  <si>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</si>
  <si>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</si>
  <si>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</si>
  <si>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</si>
  <si>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</si>
  <si>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</si>
  <si>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</si>
  <si>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</si>
  <si>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</si>
  <si>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</si>
  <si>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</si>
  <si>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</si>
  <si>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</si>
  <si>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</si>
  <si>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</si>
  <si>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</si>
  <si>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</si>
  <si>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</si>
  <si>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</si>
  <si>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</si>
  <si>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</si>
  <si>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</si>
  <si>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</si>
  <si>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</si>
  <si>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</si>
  <si>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</si>
  <si>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</si>
  <si>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</si>
  <si>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</si>
  <si>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</si>
  <si>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</si>
  <si>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</si>
  <si>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</si>
  <si>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</si>
  <si>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</si>
  <si>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</si>
  <si>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</si>
  <si>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</si>
  <si>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</si>
  <si>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</si>
  <si>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</si>
  <si>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</si>
  <si>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</si>
  <si>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</si>
  <si>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</si>
  <si>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</si>
  <si>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</si>
  <si>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</si>
  <si>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</si>
  <si>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</si>
  <si>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</si>
  <si>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</si>
  <si>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</si>
  <si>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</si>
  <si>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</si>
  <si>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</si>
  <si>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</si>
  <si>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</si>
  <si>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</si>
  <si>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</si>
  <si>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</si>
  <si>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</si>
  <si>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</si>
  <si>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</si>
  <si>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</si>
  <si>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</si>
  <si>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</si>
  <si>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</si>
  <si>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</si>
  <si>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</si>
  <si>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</si>
  <si>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</si>
  <si>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</si>
  <si>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</si>
  <si>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</si>
  <si>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</si>
  <si>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</si>
  <si>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</si>
  <si>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</si>
  <si>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</si>
  <si>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</si>
  <si>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</si>
  <si>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</si>
  <si>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</si>
  <si>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</si>
  <si>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</si>
  <si>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</si>
  <si>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</si>
  <si>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</si>
  <si>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</si>
  <si>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</si>
  <si>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</si>
  <si>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</si>
  <si>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</si>
  <si>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</si>
  <si>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</si>
  <si>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</si>
  <si>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</si>
  <si>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</si>
  <si>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</si>
  <si>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</si>
  <si>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</si>
  <si>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</si>
  <si>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</si>
  <si>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</si>
  <si>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</si>
  <si>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</si>
  <si>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</si>
  <si>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</si>
  <si>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</si>
  <si>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</si>
  <si>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</si>
  <si>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</si>
  <si>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</si>
  <si>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</si>
  <si>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</si>
  <si>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</si>
  <si>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</si>
  <si>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</si>
  <si>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</si>
  <si>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</si>
  <si>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</si>
  <si>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</si>
  <si>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</si>
  <si>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</si>
  <si>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</si>
  <si>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</si>
  <si>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</si>
  <si>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</si>
  <si>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</si>
  <si>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</si>
  <si>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</si>
  <si>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</si>
  <si>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</si>
  <si>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</si>
  <si>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</si>
  <si>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</si>
  <si>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</si>
  <si>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</si>
  <si>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</si>
  <si>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</si>
  <si>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</si>
  <si>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</si>
  <si>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</si>
  <si>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</si>
  <si>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</si>
  <si>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</si>
  <si>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</si>
  <si>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</si>
  <si>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</si>
  <si>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</si>
  <si>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</si>
  <si>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</si>
  <si>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</si>
  <si>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</si>
  <si>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</si>
  <si>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</si>
  <si>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</si>
  <si>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</si>
  <si>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</si>
  <si>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</si>
  <si>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</si>
  <si>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</si>
  <si>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</si>
  <si>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</si>
  <si>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</si>
  <si>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</si>
  <si>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</si>
  <si>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</si>
  <si>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</si>
  <si>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</si>
  <si>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</si>
  <si>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</si>
  <si>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</si>
  <si>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</si>
  <si>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</si>
  <si>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</si>
  <si>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</si>
  <si>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</si>
  <si>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</si>
  <si>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</si>
  <si>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</si>
  <si>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</si>
  <si>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</si>
  <si>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</si>
  <si>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</si>
  <si>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</si>
  <si>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</si>
  <si>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</si>
  <si>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</si>
  <si>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</si>
  <si>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</si>
  <si>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</si>
  <si>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</si>
  <si>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</si>
  <si>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</si>
  <si>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</si>
  <si>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</si>
  <si>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</si>
  <si>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</si>
  <si>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</si>
  <si>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</si>
  <si>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</si>
  <si>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</si>
  <si>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</si>
  <si>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</si>
  <si>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</si>
  <si>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</si>
  <si>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</si>
  <si>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</si>
  <si>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</si>
  <si>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</si>
  <si>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</si>
  <si>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</si>
  <si>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</si>
  <si>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</si>
  <si>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</si>
  <si>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</si>
  <si>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</si>
  <si>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</si>
  <si>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</si>
  <si>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</si>
  <si>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</si>
  <si>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</si>
  <si>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</si>
  <si>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</si>
  <si>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</si>
  <si>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</si>
  <si>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</si>
  <si>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</si>
  <si>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</si>
  <si>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</si>
  <si>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</si>
  <si>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</si>
  <si>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</si>
  <si>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</si>
  <si>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</si>
  <si>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</si>
  <si>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</si>
  <si>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</si>
  <si>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</si>
  <si>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</si>
  <si>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</si>
  <si>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</si>
  <si>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</si>
  <si>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</si>
  <si>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</si>
  <si>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</si>
  <si>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</si>
  <si>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</si>
  <si>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</si>
  <si>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</si>
  <si>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</si>
  <si>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</si>
  <si>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</si>
  <si>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</si>
  <si>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</si>
  <si>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</si>
  <si>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</si>
  <si>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</si>
  <si>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</si>
  <si>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</si>
  <si>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</si>
  <si>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</si>
  <si>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</si>
  <si>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</si>
  <si>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</si>
  <si>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</si>
  <si>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</si>
  <si>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</si>
  <si>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</si>
  <si>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</si>
  <si>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</si>
  <si>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</si>
  <si>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</si>
  <si>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</si>
  <si>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</si>
  <si>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</si>
  <si>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</si>
  <si>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</si>
  <si>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</si>
  <si>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</si>
  <si>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</si>
  <si>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</si>
  <si>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</si>
  <si>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</si>
  <si>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</si>
  <si>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</si>
  <si>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</si>
  <si>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</si>
  <si>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</si>
  <si>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</si>
  <si>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</si>
  <si>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</si>
  <si>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</si>
  <si>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</si>
  <si>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</si>
  <si>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</si>
  <si>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</si>
  <si>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</si>
  <si>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</si>
  <si>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</si>
  <si>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</si>
  <si>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</si>
  <si>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</si>
  <si>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</si>
  <si>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</si>
  <si>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</si>
  <si>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</si>
  <si>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</si>
  <si>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</si>
  <si>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</si>
  <si>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</si>
  <si>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</si>
  <si>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</si>
  <si>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</si>
  <si>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</si>
  <si>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</si>
  <si>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</si>
  <si>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</si>
  <si>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</si>
  <si>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</si>
  <si>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</si>
  <si>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</si>
  <si>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</si>
  <si>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</si>
  <si>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</si>
  <si>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</si>
  <si>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</si>
  <si>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</si>
  <si>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</si>
  <si>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</si>
  <si>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</si>
  <si>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</si>
  <si>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</si>
  <si>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</si>
  <si>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</si>
  <si>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</si>
  <si>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</si>
  <si>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</si>
  <si>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</si>
  <si>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</si>
  <si>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</si>
  <si>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</si>
  <si>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</si>
  <si>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</si>
  <si>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</si>
  <si>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</si>
  <si>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</si>
  <si>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</si>
  <si>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</si>
  <si>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</si>
  <si>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</si>
  <si>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</si>
  <si>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</si>
  <si>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</si>
  <si>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</si>
  <si>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</si>
  <si>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</si>
  <si>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</si>
  <si>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</si>
  <si>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</si>
  <si>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</si>
  <si>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</si>
  <si>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</si>
  <si>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</si>
  <si>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</si>
  <si>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</si>
  <si>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</si>
  <si>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</si>
  <si>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</si>
  <si>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</si>
  <si>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</si>
  <si>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</si>
  <si>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</si>
  <si>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</si>
  <si>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</si>
  <si>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</si>
  <si>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</si>
  <si>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</si>
  <si>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</si>
  <si>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</si>
  <si>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</si>
  <si>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</si>
  <si>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</si>
  <si>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</si>
  <si>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</si>
  <si>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</si>
  <si>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</si>
  <si>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</si>
  <si>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</si>
  <si>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</si>
  <si>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</si>
  <si>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</si>
  <si>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</si>
  <si>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</si>
  <si>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</si>
  <si>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</si>
  <si>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</si>
  <si>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</si>
  <si>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</si>
  <si>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</si>
  <si>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</si>
  <si>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</si>
  <si>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</si>
  <si>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</si>
  <si>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</si>
  <si>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</si>
  <si>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</si>
  <si>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</si>
  <si>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</si>
  <si>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</si>
  <si>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</si>
  <si>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</si>
  <si>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</si>
  <si>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</si>
  <si>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</si>
  <si>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</si>
  <si>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</si>
  <si>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</si>
  <si>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</si>
  <si>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</si>
  <si>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</si>
  <si>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</si>
  <si>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</si>
  <si>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</si>
  <si>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</si>
  <si>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</si>
  <si>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</si>
  <si>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</si>
  <si>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</si>
  <si>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</si>
  <si>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</si>
  <si>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</si>
  <si>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</si>
  <si>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</si>
  <si>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</si>
  <si>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</si>
  <si>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</si>
  <si>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</si>
  <si>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</si>
  <si>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</si>
  <si>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</si>
  <si>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</si>
  <si>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</si>
  <si>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</si>
  <si>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</si>
  <si>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</si>
  <si>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</si>
  <si>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</si>
  <si>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</si>
  <si>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</si>
  <si>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</si>
  <si>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</si>
  <si>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</si>
  <si>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</si>
  <si>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</si>
  <si>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</si>
  <si>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</si>
  <si>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</si>
  <si>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</si>
  <si>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</si>
  <si>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</si>
  <si>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</si>
  <si>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</si>
  <si>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</si>
  <si>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</si>
  <si>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</si>
  <si>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</si>
  <si>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</si>
  <si>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</si>
  <si>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</si>
  <si>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</si>
  <si>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</si>
  <si>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</si>
  <si>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</si>
  <si>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</si>
  <si>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</si>
  <si>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</si>
  <si>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</si>
  <si>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</si>
  <si>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</si>
  <si>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</si>
  <si>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</si>
  <si>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</si>
  <si>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</si>
  <si>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</si>
  <si>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</si>
  <si>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</si>
  <si>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</si>
  <si>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</si>
  <si>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</si>
  <si>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</si>
  <si>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</si>
  <si>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</si>
  <si>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</si>
  <si>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</si>
  <si>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</si>
  <si>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</si>
  <si>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</si>
  <si>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</si>
  <si>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</si>
  <si>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</si>
  <si>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</si>
  <si>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</si>
  <si>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</si>
  <si>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</si>
  <si>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</si>
  <si>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</si>
  <si>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</si>
  <si>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</si>
  <si>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</si>
  <si>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</si>
  <si>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</si>
  <si>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</si>
  <si>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</si>
  <si>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</si>
  <si>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</si>
  <si>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</si>
  <si>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</si>
  <si>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</si>
  <si>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</si>
  <si>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</si>
  <si>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</si>
  <si>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</si>
  <si>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</si>
  <si>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</si>
  <si>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</si>
  <si>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</si>
  <si>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</si>
  <si>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</si>
  <si>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</si>
  <si>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</si>
  <si>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</si>
  <si>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</si>
  <si>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</si>
  <si>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</si>
  <si>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</si>
  <si>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</si>
  <si>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</si>
  <si>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</si>
  <si>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</si>
  <si>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</si>
  <si>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</si>
  <si>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</si>
  <si>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</si>
  <si>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</si>
  <si>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</si>
  <si>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</si>
  <si>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</si>
  <si>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</si>
  <si>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</si>
  <si>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</si>
  <si>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</si>
  <si>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</si>
  <si>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</si>
  <si>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</si>
  <si>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</si>
  <si>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</si>
  <si>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</si>
  <si>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</si>
  <si>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</si>
  <si>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</si>
  <si>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</si>
  <si>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</si>
  <si>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</si>
  <si>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</si>
  <si>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</si>
  <si>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</si>
  <si>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</si>
  <si>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</si>
  <si>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</si>
  <si>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</si>
  <si>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</si>
  <si>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</si>
  <si>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</si>
  <si>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</si>
  <si>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</si>
  <si>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</si>
  <si>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</si>
  <si>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</si>
  <si>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</si>
  <si>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</si>
  <si>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</si>
  <si>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</si>
  <si>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</si>
  <si>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</si>
  <si>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</si>
  <si>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</si>
  <si>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</si>
  <si>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</si>
  <si>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</si>
  <si>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</si>
  <si>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</si>
  <si>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</si>
  <si>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</si>
  <si>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</si>
  <si>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</si>
  <si>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</si>
  <si>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</si>
  <si>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</si>
  <si>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</si>
  <si>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</si>
  <si>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</si>
  <si>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</si>
  <si>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</si>
  <si>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</si>
  <si>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</si>
  <si>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</si>
  <si>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</si>
  <si>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</si>
  <si>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</si>
  <si>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</si>
  <si>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</si>
  <si>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</si>
  <si>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</si>
  <si>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</si>
  <si>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</si>
  <si>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</si>
  <si>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</si>
  <si>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</si>
  <si>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</si>
  <si>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</si>
  <si>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</si>
  <si>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</si>
  <si>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</si>
  <si>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</si>
  <si>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</si>
  <si>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</si>
  <si>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</si>
  <si>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</si>
  <si>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</si>
  <si>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</si>
  <si>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</si>
  <si>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</si>
  <si>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</si>
  <si>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</si>
  <si>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</si>
  <si>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</si>
  <si>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</si>
  <si>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</si>
  <si>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</si>
  <si>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</si>
  <si>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</si>
  <si>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</si>
  <si>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</si>
  <si>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</si>
  <si>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</si>
  <si>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</si>
  <si>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</si>
  <si>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</si>
  <si>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</si>
  <si>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</si>
  <si>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</si>
  <si>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</si>
  <si>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</si>
  <si>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</si>
  <si>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</si>
  <si>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</si>
  <si>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</si>
  <si>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</si>
  <si>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</si>
  <si>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</si>
  <si>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</si>
  <si>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</si>
  <si>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</si>
  <si>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</si>
  <si>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</si>
  <si>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</si>
  <si>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</si>
  <si>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</si>
  <si>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</si>
  <si>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</si>
  <si>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</si>
  <si>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</si>
  <si>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</si>
  <si>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</si>
  <si>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</si>
  <si>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</si>
  <si>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</si>
  <si>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</si>
  <si>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</si>
  <si>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</si>
  <si>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</si>
  <si>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</si>
  <si>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</si>
  <si>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</si>
  <si>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</si>
  <si>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</si>
  <si>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</si>
  <si>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</si>
  <si>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</si>
  <si>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</si>
  <si>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</si>
  <si>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</si>
  <si>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</si>
  <si>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</si>
  <si>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</si>
  <si>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</si>
  <si>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</si>
  <si>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</si>
  <si>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</si>
  <si>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</si>
  <si>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</si>
  <si>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</si>
  <si>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</si>
  <si>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</si>
  <si>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</si>
  <si>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</si>
  <si>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</si>
  <si>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</si>
  <si>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</si>
  <si>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</si>
  <si>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</si>
  <si>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</si>
  <si>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</si>
  <si>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</si>
  <si>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</si>
  <si>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</si>
  <si>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</si>
  <si>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</si>
  <si>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</si>
  <si>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</si>
  <si>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</si>
  <si>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</si>
  <si>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</si>
  <si>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</si>
  <si>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</si>
  <si>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</si>
  <si>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</si>
  <si>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</si>
  <si>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</si>
  <si>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</si>
  <si>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</si>
  <si>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</si>
  <si>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</si>
  <si>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</si>
  <si>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</si>
  <si>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</si>
  <si>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</si>
  <si>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</si>
  <si>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</si>
  <si>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</si>
  <si>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</si>
  <si>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</si>
  <si>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</si>
  <si>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</si>
  <si>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</si>
  <si>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</si>
  <si>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</si>
  <si>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</si>
  <si>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</si>
  <si>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</si>
  <si>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</si>
  <si>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</si>
  <si>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</si>
  <si>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</si>
  <si>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</si>
  <si>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</si>
  <si>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</si>
  <si>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</si>
  <si>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</si>
  <si>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</si>
  <si>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</si>
  <si>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</si>
  <si>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</si>
  <si>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</si>
  <si>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</si>
  <si>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</si>
  <si>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</si>
  <si>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</si>
  <si>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</si>
  <si>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</si>
  <si>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</si>
  <si>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</si>
  <si>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</si>
  <si>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</si>
  <si>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</si>
  <si>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</si>
  <si>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</si>
  <si>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</si>
  <si>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</si>
  <si>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</si>
  <si>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</si>
  <si>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</si>
  <si>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</si>
  <si>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</si>
  <si>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</si>
  <si>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</si>
  <si>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</si>
  <si>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</si>
  <si>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</si>
  <si>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</si>
  <si>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</si>
  <si>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</si>
  <si>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</si>
  <si>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</si>
  <si>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</si>
  <si>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</si>
  <si>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</si>
  <si>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</si>
  <si>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</si>
  <si>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</si>
  <si>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</si>
  <si>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</si>
  <si>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</si>
  <si>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</si>
  <si>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</si>
  <si>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</si>
  <si>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</si>
  <si>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</si>
  <si>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</si>
  <si>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</si>
  <si>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</si>
  <si>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</si>
  <si>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</si>
  <si>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</si>
  <si>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</si>
  <si>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</si>
  <si>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</si>
  <si>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</si>
  <si>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</si>
  <si>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</si>
  <si>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</si>
  <si>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</si>
  <si>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</si>
  <si>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</si>
  <si>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</si>
  <si>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</si>
  <si>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</si>
  <si>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</si>
  <si>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</si>
  <si>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</si>
  <si>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</si>
  <si>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</si>
  <si>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</si>
  <si>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</si>
  <si>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</si>
  <si>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</si>
  <si>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</si>
  <si>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</si>
  <si>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</si>
  <si>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</si>
  <si>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</si>
  <si>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</si>
  <si>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</si>
  <si>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</si>
  <si>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</si>
  <si>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</si>
  <si>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</si>
  <si>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</si>
  <si>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</si>
  <si>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</si>
  <si>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</si>
  <si>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</si>
  <si>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</si>
  <si>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</si>
  <si>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</si>
  <si>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</si>
  <si>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</si>
  <si>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</si>
  <si>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</si>
  <si>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</si>
  <si>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</si>
  <si>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</si>
  <si>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</si>
  <si>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</si>
  <si>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</si>
  <si>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</si>
  <si>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</si>
  <si>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</si>
  <si>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</si>
  <si>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</si>
  <si>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</si>
  <si>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</si>
  <si>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</si>
  <si>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</si>
  <si>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</si>
  <si>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</si>
  <si>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</si>
  <si>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</si>
  <si>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</si>
  <si>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</si>
  <si>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</si>
  <si>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</si>
  <si>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</si>
  <si>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</si>
  <si>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</si>
  <si>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</si>
  <si>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</si>
  <si>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</si>
  <si>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</si>
  <si>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</si>
  <si>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</si>
  <si>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</si>
  <si>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</si>
  <si>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</si>
  <si>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</si>
  <si>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</si>
  <si>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</si>
  <si>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</si>
  <si>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</si>
  <si>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</si>
  <si>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</si>
  <si>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</si>
  <si>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</si>
  <si>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</si>
  <si>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</si>
  <si>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</si>
  <si>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</si>
  <si>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</si>
  <si>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</si>
  <si>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</si>
  <si>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</si>
  <si>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</si>
  <si>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</si>
  <si>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</si>
  <si>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</si>
  <si>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</si>
  <si>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</si>
  <si>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</si>
  <si>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</si>
  <si>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</si>
  <si>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</si>
  <si>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</si>
  <si>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</si>
  <si>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</si>
  <si>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</si>
  <si>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</si>
  <si>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</si>
  <si>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</si>
  <si>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</si>
  <si>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</si>
  <si>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</si>
  <si>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</si>
  <si>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</si>
  <si>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</si>
  <si>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</si>
  <si>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</si>
  <si>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</si>
  <si>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</si>
  <si>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</si>
  <si>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</si>
  <si>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</si>
  <si>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</si>
  <si>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</si>
  <si>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</si>
  <si>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</si>
  <si>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</si>
  <si>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</si>
  <si>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</si>
  <si>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</si>
  <si>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</si>
  <si>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</si>
  <si>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</si>
  <si>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</si>
  <si>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</si>
  <si>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</si>
  <si>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</si>
  <si>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</si>
  <si>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</si>
  <si>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</si>
  <si>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</si>
  <si>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</si>
  <si>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</si>
  <si>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</si>
  <si>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</si>
  <si>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</si>
  <si>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</si>
  <si>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</si>
  <si>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</si>
  <si>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</si>
  <si>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</si>
  <si>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</si>
  <si>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</si>
  <si>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</si>
  <si>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</si>
  <si>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</si>
  <si>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</si>
  <si>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</si>
  <si>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</si>
  <si>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</si>
  <si>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</si>
  <si>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</si>
  <si>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</si>
  <si>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</si>
  <si>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</si>
  <si>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</si>
  <si>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</si>
  <si>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</si>
  <si>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</si>
  <si>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</si>
  <si>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</si>
  <si>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</si>
  <si>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</si>
  <si>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</si>
  <si>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</si>
  <si>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</si>
  <si>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</si>
  <si>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</si>
  <si>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</si>
  <si>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</si>
  <si>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</si>
  <si>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</si>
  <si>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</si>
  <si>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</si>
  <si>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</si>
  <si>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</si>
  <si>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</si>
  <si>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</si>
  <si>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</si>
  <si>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</si>
  <si>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</si>
  <si>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</si>
  <si>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</si>
  <si>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</si>
  <si>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</si>
  <si>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</si>
  <si>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</si>
  <si>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</si>
  <si>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</si>
  <si>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</si>
  <si>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</si>
  <si>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</si>
  <si>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</si>
  <si>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</si>
  <si>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</si>
  <si>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</si>
  <si>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</si>
  <si>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</si>
  <si>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</si>
  <si>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</si>
  <si>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</si>
  <si>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</si>
  <si>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</si>
  <si>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</si>
  <si>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</si>
  <si>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</si>
  <si>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</si>
  <si>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</si>
  <si>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</si>
  <si>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</si>
  <si>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</si>
  <si>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</si>
  <si>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</si>
  <si>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</si>
  <si>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</si>
  <si>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</si>
  <si>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</si>
  <si>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</si>
  <si>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</si>
  <si>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</si>
  <si>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</si>
  <si>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</si>
  <si>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</si>
  <si>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</si>
  <si>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</si>
  <si>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</si>
  <si>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</si>
  <si>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</si>
  <si>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</si>
  <si>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</si>
  <si>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</si>
  <si>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</si>
  <si>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</si>
  <si>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</si>
  <si>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</si>
  <si>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</si>
  <si>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</si>
  <si>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</si>
  <si>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</si>
  <si>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</si>
  <si>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</si>
  <si>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</si>
  <si>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</si>
  <si>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</si>
  <si>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</si>
  <si>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</si>
  <si>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</si>
  <si>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</si>
  <si>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</si>
  <si>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</si>
  <si>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</si>
  <si>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</si>
  <si>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</si>
  <si>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</si>
  <si>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</si>
  <si>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</si>
  <si>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</si>
  <si>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</si>
  <si>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</si>
  <si>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</si>
  <si>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</si>
  <si>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</si>
  <si>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</si>
  <si>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</si>
  <si>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</si>
  <si>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</si>
  <si>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</si>
  <si>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</si>
  <si>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</si>
  <si>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</si>
  <si>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</si>
  <si>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</si>
  <si>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</si>
  <si>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</si>
  <si>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</si>
  <si>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</si>
  <si>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</si>
  <si>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</si>
  <si>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</si>
  <si>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</si>
  <si>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</si>
  <si>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</si>
  <si>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</si>
  <si>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</si>
  <si>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</si>
  <si>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</si>
  <si>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</si>
  <si>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</si>
  <si>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</si>
  <si>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</si>
  <si>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</si>
  <si>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</si>
  <si>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</si>
  <si>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</si>
  <si>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</si>
  <si>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</si>
  <si>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</si>
  <si>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</si>
  <si>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</si>
  <si>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</si>
  <si>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</si>
  <si>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</si>
  <si>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</si>
  <si>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</si>
  <si>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</si>
  <si>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</si>
  <si>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</si>
  <si>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</si>
  <si>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</si>
  <si>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</si>
  <si>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</si>
  <si>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</si>
  <si>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</si>
  <si>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</si>
  <si>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</si>
  <si>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</si>
  <si>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</si>
  <si>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</si>
  <si>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</si>
  <si>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</si>
  <si>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</si>
  <si>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</si>
  <si>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</si>
  <si>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</si>
  <si>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</si>
  <si>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</si>
  <si>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</si>
  <si>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</si>
  <si>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</si>
  <si>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</si>
  <si>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</si>
  <si>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</si>
  <si>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</si>
  <si>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</si>
  <si>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</si>
  <si>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</si>
  <si>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</si>
  <si>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</si>
  <si>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</si>
  <si>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</si>
  <si>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</si>
  <si>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</si>
  <si>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</si>
  <si>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</si>
  <si>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</si>
  <si>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</si>
  <si>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</si>
  <si>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</si>
  <si>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</si>
  <si>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</si>
  <si>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</si>
  <si>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</si>
  <si>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</si>
  <si>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</si>
  <si>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</si>
  <si>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</si>
  <si>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</si>
  <si>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</si>
  <si>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</si>
  <si>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</si>
  <si>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</si>
  <si>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</si>
  <si>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</si>
  <si>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</si>
  <si>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</si>
  <si>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</si>
  <si>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</si>
  <si>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</si>
  <si>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</si>
  <si>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</si>
  <si>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</si>
  <si>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</si>
  <si>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</si>
  <si>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</si>
  <si>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</si>
  <si>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</si>
  <si>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</si>
  <si>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</si>
  <si>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</si>
  <si>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</si>
  <si>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</si>
  <si>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</si>
  <si>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</si>
  <si>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</si>
  <si>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</si>
  <si>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</si>
  <si>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</si>
  <si>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</si>
  <si>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</si>
  <si>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</si>
  <si>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</si>
  <si>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</si>
  <si>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</si>
  <si>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</si>
  <si>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</si>
  <si>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</si>
  <si>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</si>
  <si>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</si>
  <si>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</si>
  <si>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</si>
  <si>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</si>
  <si>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</si>
  <si>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</si>
  <si>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</si>
  <si>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</si>
  <si>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</si>
  <si>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</si>
  <si>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</si>
  <si>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</si>
  <si>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</si>
  <si>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</si>
  <si>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</si>
  <si>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</si>
  <si>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</si>
  <si>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</si>
  <si>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</si>
  <si>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</si>
  <si>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</si>
  <si>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</si>
  <si>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</si>
  <si>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</si>
  <si>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</si>
  <si>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</si>
  <si>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</si>
  <si>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</si>
  <si>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</si>
  <si>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</si>
  <si>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</si>
  <si>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</si>
  <si>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</si>
  <si>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</si>
  <si>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</si>
  <si>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</si>
  <si>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</si>
  <si>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</si>
  <si>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</si>
  <si>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</si>
  <si>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</si>
  <si>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</si>
  <si>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</si>
  <si>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</si>
  <si>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</si>
  <si>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</si>
  <si>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</si>
  <si>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</si>
  <si>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</si>
  <si>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</si>
  <si>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</si>
  <si>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</si>
  <si>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</si>
  <si>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</si>
  <si>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</si>
  <si>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</si>
  <si>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</si>
  <si>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</si>
  <si>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</si>
  <si>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</si>
  <si>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</si>
  <si>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</si>
  <si>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</si>
  <si>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</si>
  <si>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</si>
  <si>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</si>
  <si>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</si>
  <si>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</si>
  <si>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</si>
  <si>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</si>
  <si>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</si>
  <si>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</si>
  <si>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</si>
  <si>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</si>
  <si>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</si>
  <si>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</si>
  <si>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</si>
  <si>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</si>
  <si>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</si>
  <si>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</si>
  <si>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</si>
  <si>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</si>
  <si>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</si>
  <si>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</si>
  <si>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</si>
  <si>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</si>
  <si>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</si>
  <si>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</si>
  <si>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</si>
  <si>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</si>
  <si>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</si>
  <si>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</si>
  <si>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</si>
  <si>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</si>
  <si>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</si>
  <si>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</si>
  <si>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</si>
  <si>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</si>
  <si>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</si>
  <si>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</si>
  <si>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</si>
  <si>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</si>
  <si>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</si>
  <si>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</si>
  <si>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</si>
  <si>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</si>
  <si>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</si>
  <si>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</si>
  <si>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</si>
  <si>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</si>
  <si>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</si>
  <si>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</si>
  <si>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</si>
  <si>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</si>
  <si>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</si>
  <si>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</si>
  <si>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</si>
  <si>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</si>
  <si>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</si>
  <si>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</si>
  <si>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</si>
  <si>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</si>
  <si>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</si>
  <si>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</si>
  <si>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</si>
  <si>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</si>
  <si>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</si>
  <si>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</si>
  <si>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</si>
  <si>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</si>
  <si>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</si>
  <si>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</si>
  <si>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</si>
  <si>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</si>
  <si>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</si>
  <si>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</si>
  <si>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</si>
  <si>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</si>
  <si>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</si>
  <si>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</si>
  <si>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</si>
  <si>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</si>
  <si>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</si>
  <si>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</si>
  <si>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</si>
  <si>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</si>
  <si>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</si>
  <si>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</si>
  <si>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</si>
  <si>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</si>
  <si>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</si>
  <si>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</si>
  <si>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</si>
  <si>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</si>
  <si>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</si>
  <si>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</si>
  <si>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</si>
  <si>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</si>
  <si>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</si>
  <si>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</si>
  <si>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</si>
  <si>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</si>
  <si>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</si>
  <si>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</si>
  <si>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</si>
  <si>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</si>
  <si>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</si>
  <si>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</si>
  <si>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</si>
  <si>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</si>
  <si>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</si>
  <si>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</si>
  <si>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</si>
  <si>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</si>
  <si>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</si>
  <si>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</si>
  <si>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</si>
  <si>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</si>
  <si>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</si>
  <si>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</si>
  <si>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</si>
  <si>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</si>
  <si>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</si>
  <si>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</si>
  <si>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</si>
  <si>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</si>
  <si>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</si>
  <si>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</si>
  <si>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</si>
  <si>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</si>
  <si>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</si>
  <si>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</si>
  <si>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</si>
  <si>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</si>
  <si>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</si>
  <si>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</si>
  <si>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</si>
  <si>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</si>
  <si>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</si>
  <si>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</si>
  <si>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</si>
  <si>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</si>
  <si>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</si>
  <si>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</si>
  <si>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</si>
  <si>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</si>
  <si>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</si>
  <si>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</si>
  <si>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</si>
  <si>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</si>
  <si>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</si>
  <si>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</si>
  <si>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</si>
  <si>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</si>
  <si>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</si>
  <si>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</si>
  <si>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</si>
  <si>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</si>
  <si>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</si>
  <si>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</si>
  <si>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</si>
  <si>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</si>
  <si>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</si>
  <si>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</si>
  <si>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</si>
  <si>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</si>
  <si>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</si>
  <si>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</si>
  <si>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</si>
  <si>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</si>
  <si>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</si>
  <si>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</si>
  <si>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</si>
  <si>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</si>
  <si>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</si>
  <si>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</si>
  <si>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</si>
  <si>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</si>
  <si>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</si>
  <si>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</si>
  <si>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</si>
  <si>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</si>
  <si>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</si>
  <si>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</si>
  <si>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</si>
  <si>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</si>
  <si>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</si>
  <si>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</si>
  <si>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</si>
  <si>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</si>
  <si>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</si>
  <si>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</si>
  <si>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</si>
  <si>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</si>
  <si>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</si>
  <si>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</si>
  <si>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</si>
  <si>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</si>
  <si>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</si>
  <si>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</si>
  <si>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</si>
  <si>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</si>
  <si>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</si>
  <si>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</si>
  <si>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</si>
  <si>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</si>
  <si>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</si>
  <si>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</si>
  <si>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</si>
  <si>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</si>
  <si>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</si>
  <si>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</si>
  <si>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</si>
  <si>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</si>
  <si>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</si>
  <si>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</si>
  <si>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</si>
  <si>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</si>
  <si>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</si>
  <si>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</si>
  <si>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</si>
  <si>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</si>
  <si>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</si>
  <si>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</si>
  <si>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</si>
  <si>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</si>
  <si>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</si>
  <si>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</si>
  <si>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</si>
  <si>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</si>
  <si>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</si>
  <si>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</si>
  <si>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</si>
  <si>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</si>
  <si>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</si>
  <si>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</si>
  <si>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</si>
  <si>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</si>
  <si>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</si>
  <si>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</si>
  <si>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</si>
  <si>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</si>
  <si>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</si>
  <si>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</si>
  <si>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</si>
  <si>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</si>
  <si>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</si>
  <si>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</si>
  <si>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</si>
  <si>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</si>
  <si>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</si>
  <si>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</si>
  <si>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</si>
  <si>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</si>
  <si>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</si>
  <si>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</si>
  <si>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</si>
  <si>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</si>
  <si>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</si>
  <si>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</si>
  <si>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</si>
  <si>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</si>
  <si>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</si>
  <si>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</si>
  <si>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</si>
  <si>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</si>
  <si>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</si>
  <si>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</si>
  <si>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</si>
  <si>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</si>
  <si>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</si>
  <si>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</si>
  <si>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</si>
  <si>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</si>
  <si>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</si>
  <si>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</si>
  <si>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</si>
  <si>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</si>
  <si>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</si>
  <si>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</si>
  <si>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</si>
  <si>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</si>
  <si>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</si>
  <si>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</si>
  <si>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</si>
  <si>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</si>
  <si>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</si>
  <si>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</si>
  <si>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</si>
  <si>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</si>
  <si>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</si>
  <si>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</si>
  <si>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</si>
  <si>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</si>
  <si>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</si>
  <si>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</si>
  <si>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</si>
  <si>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</si>
  <si>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</si>
  <si>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</si>
  <si>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</si>
  <si>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</si>
  <si>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</si>
  <si>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</si>
  <si>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</si>
  <si>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</si>
  <si>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</si>
  <si>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</si>
  <si>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</si>
  <si>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</si>
  <si>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</si>
  <si>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</si>
  <si>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</si>
  <si>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</si>
  <si>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</si>
  <si>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</si>
  <si>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</si>
  <si>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</si>
  <si>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</si>
  <si>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</si>
  <si>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</si>
  <si>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</si>
  <si>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</si>
  <si>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</si>
  <si>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</si>
  <si>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</si>
  <si>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</si>
  <si>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</si>
  <si>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</si>
  <si>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</si>
  <si>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</si>
  <si>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</si>
  <si>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</si>
  <si>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</si>
  <si>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</si>
  <si>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</si>
  <si>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</si>
  <si>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</si>
  <si>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</si>
  <si>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</si>
  <si>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</si>
  <si>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</si>
  <si>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</si>
  <si>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</si>
  <si>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</si>
  <si>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</si>
  <si>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</si>
  <si>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</si>
  <si>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</si>
  <si>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</si>
  <si>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</si>
  <si>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</si>
  <si>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</si>
  <si>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</si>
  <si>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</si>
  <si>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</si>
  <si>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</si>
  <si>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</si>
  <si>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</si>
  <si>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</si>
  <si>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</si>
  <si>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</si>
  <si>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</si>
  <si>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</si>
  <si>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</si>
  <si>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</si>
  <si>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</si>
  <si>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</si>
  <si>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</si>
  <si>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</si>
  <si>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</si>
  <si>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</si>
  <si>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</si>
  <si>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</si>
  <si>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</si>
  <si>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</si>
  <si>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</si>
  <si>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</si>
  <si>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</si>
  <si>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</si>
  <si>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</si>
  <si>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</si>
  <si>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</si>
  <si>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</si>
  <si>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</si>
  <si>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</si>
  <si>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</si>
  <si>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</si>
  <si>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</si>
  <si>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</si>
  <si>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</si>
  <si>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</si>
  <si>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</si>
  <si>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</si>
  <si>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</si>
  <si>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</si>
  <si>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</si>
  <si>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</si>
  <si>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</si>
  <si>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</si>
  <si>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</si>
  <si>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</si>
  <si>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</si>
  <si>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</si>
  <si>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</si>
  <si>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</si>
  <si>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</si>
  <si>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</si>
  <si>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</si>
  <si>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</si>
  <si>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</si>
  <si>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</si>
  <si>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</si>
  <si>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</si>
  <si>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</si>
  <si>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</si>
  <si>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</si>
  <si>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</si>
  <si>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</si>
  <si>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</si>
  <si>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</si>
  <si>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</si>
  <si>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</si>
  <si>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</si>
  <si>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</si>
  <si>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</si>
  <si>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</si>
  <si>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</si>
  <si>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</si>
  <si>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</si>
  <si>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</si>
  <si>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</si>
  <si>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</si>
  <si>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</si>
  <si>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</si>
  <si>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</si>
  <si>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</si>
  <si>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</si>
  <si>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</si>
  <si>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</si>
  <si>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</si>
  <si>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</si>
  <si>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</si>
  <si>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</si>
  <si>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</si>
  <si>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</si>
  <si>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</si>
  <si>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</si>
  <si>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</si>
  <si>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</si>
  <si>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</si>
  <si>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</si>
  <si>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</si>
  <si>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</si>
  <si>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</si>
  <si>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</si>
  <si>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</si>
  <si>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</si>
  <si>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</si>
  <si>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</si>
  <si>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</si>
  <si>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</si>
  <si>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</si>
  <si>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</si>
  <si>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</si>
  <si>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</si>
  <si>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</si>
  <si>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</si>
  <si>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</si>
  <si>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</si>
  <si>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</si>
  <si>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</si>
  <si>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</si>
  <si>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</si>
  <si>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</si>
  <si>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</si>
  <si>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</si>
  <si>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</si>
  <si>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</si>
  <si>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</si>
  <si>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</si>
  <si>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</si>
  <si>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</si>
  <si>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</si>
  <si>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</si>
  <si>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</si>
  <si>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</si>
  <si>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</si>
  <si>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</si>
  <si>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</si>
  <si>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</si>
  <si>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</si>
  <si>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</si>
  <si>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</si>
  <si>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</si>
  <si>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</si>
  <si>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</si>
  <si>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</si>
  <si>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</si>
  <si>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</si>
  <si>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</si>
  <si>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</si>
  <si>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</si>
  <si>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</si>
  <si>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</si>
  <si>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</si>
  <si>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</si>
  <si>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</si>
  <si>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</si>
  <si>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</si>
  <si>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</si>
  <si>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</si>
  <si>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</si>
  <si>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</si>
  <si>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</si>
  <si>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</si>
  <si>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</si>
  <si>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</si>
  <si>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</si>
  <si>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</si>
  <si>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</si>
  <si>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</si>
  <si>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</si>
  <si>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</si>
  <si>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</si>
  <si>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</si>
  <si>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</si>
  <si>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</si>
  <si>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</si>
  <si>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</si>
  <si>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</si>
  <si>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</si>
  <si>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</si>
  <si>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</si>
  <si>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</si>
  <si>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</si>
  <si>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</si>
  <si>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</si>
  <si>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</si>
  <si>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</si>
  <si>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</si>
  <si>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</si>
  <si>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</si>
  <si>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</si>
  <si>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</si>
  <si>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</si>
  <si>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</si>
  <si>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</si>
  <si>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</si>
  <si>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</si>
  <si>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</si>
  <si>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</si>
  <si>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</si>
  <si>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</si>
  <si>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</si>
  <si>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</si>
  <si>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</si>
  <si>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</si>
  <si>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</si>
  <si>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</si>
  <si>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</si>
  <si>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</si>
  <si>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</si>
  <si>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</si>
  <si>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</si>
  <si>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</si>
  <si>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</si>
  <si>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</si>
  <si>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</si>
  <si>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</si>
  <si>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</si>
  <si>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</si>
  <si>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</si>
  <si>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</si>
  <si>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</si>
  <si>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</si>
  <si>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</si>
  <si>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</si>
  <si>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</si>
  <si>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</si>
  <si>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</si>
  <si>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</si>
  <si>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</si>
  <si>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</si>
  <si>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</si>
  <si>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</si>
  <si>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</si>
  <si>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</si>
  <si>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</si>
  <si>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</si>
  <si>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</si>
  <si>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</si>
  <si>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</si>
  <si>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</si>
  <si>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</si>
  <si>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</si>
  <si>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</si>
  <si>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</si>
  <si>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</si>
  <si>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</si>
  <si>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</si>
  <si>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</si>
  <si>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</si>
  <si>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</si>
  <si>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</si>
  <si>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</si>
  <si>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</si>
  <si>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</si>
  <si>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</si>
  <si>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</si>
  <si>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</si>
  <si>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</si>
  <si>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</si>
  <si>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</si>
  <si>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</si>
  <si>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</si>
  <si>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</si>
  <si>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</si>
  <si>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</si>
  <si>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</si>
  <si>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</si>
  <si>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</si>
  <si>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</si>
  <si>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</si>
  <si>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</si>
  <si>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</si>
  <si>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</si>
  <si>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</si>
  <si>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</si>
  <si>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</si>
  <si>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</si>
  <si>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</si>
  <si>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</si>
  <si>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</si>
  <si>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</si>
  <si>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</si>
  <si>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</si>
  <si>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</si>
  <si>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</si>
  <si>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</si>
  <si>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</si>
  <si>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</si>
  <si>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</si>
  <si>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</si>
  <si>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</si>
  <si>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</si>
  <si>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</si>
  <si>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</si>
  <si>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</si>
  <si>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</si>
  <si>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</si>
  <si>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</si>
  <si>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</si>
  <si>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</si>
  <si>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</si>
  <si>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</si>
  <si>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</si>
  <si>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</si>
  <si>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</si>
  <si>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</si>
  <si>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</si>
  <si>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</si>
  <si>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</si>
  <si>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</si>
  <si>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</si>
  <si>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</si>
  <si>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</si>
  <si>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</si>
  <si>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</si>
  <si>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</si>
  <si>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</si>
  <si>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</si>
  <si>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</si>
  <si>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</si>
  <si>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</si>
  <si>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</si>
  <si>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</si>
  <si>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</si>
  <si>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</si>
  <si>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</si>
  <si>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</si>
  <si>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</si>
  <si>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</si>
  <si>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</si>
  <si>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</si>
  <si>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</si>
  <si>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</si>
  <si>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</si>
  <si>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</si>
  <si>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</si>
  <si>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</si>
  <si>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</si>
  <si>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</si>
  <si>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</si>
  <si>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</si>
  <si>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</si>
  <si>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</si>
  <si>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</si>
  <si>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</si>
  <si>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</si>
  <si>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</si>
  <si>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</si>
  <si>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</si>
  <si>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</si>
  <si>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</si>
  <si>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</si>
  <si>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</si>
  <si>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</si>
  <si>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</si>
  <si>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</si>
  <si>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</si>
  <si>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</si>
  <si>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</si>
  <si>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</si>
  <si>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</si>
  <si>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</si>
  <si>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</si>
  <si>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</si>
  <si>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</si>
  <si>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</si>
  <si>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</si>
  <si>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</si>
  <si>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</si>
  <si>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</si>
  <si>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</si>
  <si>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</si>
  <si>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</si>
  <si>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</si>
  <si>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</si>
  <si>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</si>
  <si>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</si>
  <si>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</si>
  <si>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</si>
  <si>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</si>
  <si>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</si>
  <si>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</si>
  <si>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</si>
  <si>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</si>
  <si>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</si>
  <si>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</si>
  <si>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</si>
  <si>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</si>
  <si>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</si>
  <si>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</si>
  <si>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</si>
  <si>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</si>
  <si>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</si>
  <si>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</si>
  <si>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</si>
  <si>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</si>
  <si>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</si>
  <si>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</si>
  <si>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</si>
  <si>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</si>
  <si>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</si>
  <si>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</si>
  <si>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</si>
  <si>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</si>
  <si>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</si>
  <si>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</si>
  <si>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</si>
  <si>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</si>
  <si>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</si>
  <si>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</si>
  <si>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</si>
  <si>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</si>
  <si>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</si>
  <si>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</si>
  <si>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</si>
  <si>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</si>
  <si>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</si>
  <si>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</si>
  <si>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</si>
  <si>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</si>
  <si>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</si>
  <si>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</si>
  <si>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</si>
  <si>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</si>
  <si>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</si>
  <si>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</si>
  <si>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</si>
  <si>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</si>
  <si>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</si>
  <si>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</si>
  <si>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</si>
  <si>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</si>
  <si>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</si>
  <si>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</si>
  <si>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</si>
  <si>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</si>
  <si>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</si>
  <si>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</si>
  <si>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</si>
  <si>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</si>
  <si>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</si>
  <si>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</si>
  <si>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</si>
  <si>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</si>
  <si>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</si>
  <si>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</si>
  <si>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</si>
  <si>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</si>
  <si>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</si>
  <si>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</si>
  <si>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</si>
  <si>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</si>
  <si>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</si>
  <si>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</si>
  <si>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</si>
  <si>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</si>
  <si>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</si>
  <si>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</si>
  <si>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</si>
  <si>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</si>
  <si>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</si>
  <si>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</si>
  <si>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</si>
  <si>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</si>
  <si>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</si>
  <si>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</si>
  <si>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</si>
  <si>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</si>
  <si>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</si>
  <si>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</si>
  <si>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</si>
  <si>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</si>
  <si>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</si>
  <si>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</si>
  <si>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</si>
  <si>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</si>
  <si>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</si>
  <si>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</si>
  <si>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</si>
  <si>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</si>
  <si>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</si>
  <si>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</si>
  <si>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</si>
  <si>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</si>
  <si>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</si>
  <si>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</si>
  <si>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</si>
  <si>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</si>
  <si>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</si>
  <si>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</si>
  <si>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</si>
  <si>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</si>
  <si>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</si>
  <si>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</si>
  <si>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</si>
  <si>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</si>
  <si>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</si>
  <si>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</si>
  <si>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</si>
  <si>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</si>
  <si>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</si>
  <si>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</si>
  <si>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</si>
  <si>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</si>
  <si>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</si>
  <si>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</si>
  <si>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</si>
  <si>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</si>
  <si>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</si>
  <si>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</si>
  <si>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</si>
  <si>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</si>
  <si>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</si>
  <si>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</si>
  <si>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</si>
  <si>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</si>
  <si>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</si>
  <si>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</si>
  <si>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</si>
  <si>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</si>
  <si>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</si>
  <si>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</si>
  <si>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</si>
  <si>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</si>
  <si>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</si>
  <si>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</si>
  <si>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</si>
  <si>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</si>
  <si>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</si>
  <si>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</si>
  <si>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</si>
  <si>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</si>
  <si>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</si>
  <si>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</si>
  <si>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</si>
  <si>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</si>
  <si>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</si>
  <si>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</si>
  <si>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</si>
  <si>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</si>
  <si>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</si>
  <si>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</si>
  <si>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</si>
  <si>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</si>
  <si>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</si>
  <si>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</si>
  <si>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</si>
  <si>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</si>
  <si>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</si>
  <si>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</si>
  <si>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</si>
  <si>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</si>
  <si>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</si>
  <si>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</si>
  <si>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</si>
  <si>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</si>
  <si>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</si>
  <si>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</si>
  <si>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</si>
  <si>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</si>
  <si>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</si>
  <si>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</si>
  <si>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</si>
  <si>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</si>
  <si>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</si>
  <si>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</si>
  <si>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</si>
  <si>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</si>
  <si>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</si>
  <si>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</si>
  <si>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</si>
  <si>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</si>
  <si>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</si>
  <si>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</si>
  <si>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</si>
  <si>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</si>
  <si>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</si>
  <si>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</si>
  <si>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</si>
  <si>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</si>
  <si>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</si>
  <si>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</si>
  <si>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</si>
  <si>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</si>
  <si>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</si>
  <si>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</si>
  <si>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</si>
  <si>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</si>
  <si>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</si>
  <si>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</si>
  <si>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</si>
  <si>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</si>
  <si>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</si>
  <si>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</si>
  <si>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</si>
  <si>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</si>
  <si>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</si>
  <si>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</si>
  <si>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</si>
  <si>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</si>
  <si>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</si>
  <si>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</si>
  <si>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</si>
  <si>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</si>
  <si>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</si>
  <si>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</si>
  <si>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</si>
  <si>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</si>
  <si>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</si>
  <si>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</si>
  <si>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</si>
  <si>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</si>
  <si>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</si>
  <si>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</si>
  <si>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</si>
  <si>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</si>
  <si>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</si>
  <si>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</si>
  <si>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</si>
  <si>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</si>
  <si>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</si>
  <si>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</si>
  <si>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</si>
  <si>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</si>
  <si>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</si>
  <si>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</si>
  <si>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</si>
  <si>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</si>
  <si>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</si>
  <si>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</si>
  <si>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</si>
  <si>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</si>
  <si>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</si>
  <si>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</si>
  <si>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</si>
  <si>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</si>
  <si>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</si>
  <si>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</si>
  <si>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</si>
  <si>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</si>
  <si>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</si>
  <si>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</si>
  <si>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</si>
  <si>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</si>
  <si>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</si>
  <si>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</si>
  <si>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</si>
  <si>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</si>
  <si>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</si>
  <si>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</si>
  <si>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</si>
  <si>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</si>
  <si>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</si>
  <si>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</si>
  <si>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</si>
  <si>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</si>
  <si>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</si>
  <si>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</si>
  <si>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</si>
  <si>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</si>
  <si>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</si>
  <si>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</si>
  <si>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</si>
  <si>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</si>
  <si>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</si>
  <si>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</si>
  <si>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</si>
  <si>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</si>
  <si>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</si>
  <si>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</si>
  <si>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</si>
  <si>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</si>
  <si>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</si>
  <si>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</si>
  <si>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</si>
  <si>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</si>
  <si>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</si>
  <si>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</si>
  <si>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</si>
  <si>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</si>
  <si>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</si>
  <si>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</si>
  <si>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</si>
  <si>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</si>
  <si>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</si>
  <si>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</si>
  <si>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</si>
  <si>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</si>
  <si>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</si>
  <si>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</si>
  <si>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</si>
  <si>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</si>
  <si>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</si>
  <si>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</si>
  <si>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</si>
  <si>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</si>
  <si>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</si>
  <si>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</si>
  <si>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</si>
  <si>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</si>
  <si>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</si>
  <si>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</si>
  <si>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</si>
  <si>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</si>
  <si>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</si>
  <si>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</si>
  <si>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</si>
  <si>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</si>
  <si>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</si>
  <si>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</si>
  <si>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</si>
  <si>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</si>
  <si>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</si>
  <si>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</si>
  <si>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</si>
  <si>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</si>
  <si>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</si>
  <si>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</si>
  <si>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</si>
  <si>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</si>
  <si>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</si>
  <si>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</si>
  <si>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</si>
  <si>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</si>
  <si>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</si>
  <si>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</si>
  <si>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</si>
  <si>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</si>
  <si>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</si>
  <si>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</si>
  <si>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</si>
  <si>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</si>
  <si>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</si>
  <si>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</si>
  <si>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</si>
  <si>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</si>
  <si>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</si>
  <si>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</si>
  <si>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</si>
  <si>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</si>
  <si>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</si>
  <si>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</si>
  <si>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</si>
  <si>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</si>
  <si>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</si>
  <si>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</si>
  <si>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</si>
  <si>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</si>
  <si>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</si>
  <si>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</si>
  <si>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</si>
  <si>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</si>
  <si>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</si>
  <si>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</si>
  <si>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</si>
  <si>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</si>
  <si>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</si>
  <si>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</si>
  <si>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</si>
  <si>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</si>
  <si>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</si>
  <si>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</si>
  <si>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</si>
  <si>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</si>
  <si>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</si>
  <si>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</si>
  <si>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</si>
  <si>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</si>
  <si>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</si>
  <si>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</si>
  <si>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</si>
  <si>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</si>
  <si>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</si>
  <si>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</si>
  <si>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</si>
  <si>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</si>
  <si>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</si>
  <si>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</si>
  <si>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</si>
  <si>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</si>
  <si>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</si>
  <si>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</si>
  <si>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</si>
  <si>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</si>
  <si>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</si>
  <si>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</si>
  <si>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</si>
  <si>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</si>
  <si>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</si>
  <si>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</si>
  <si>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</si>
  <si>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</si>
  <si>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</si>
  <si>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</si>
  <si>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</si>
  <si>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</si>
  <si>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</si>
  <si>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</si>
  <si>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</si>
  <si>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</si>
  <si>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</si>
  <si>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</si>
  <si>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</si>
  <si>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</si>
  <si>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</si>
  <si>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</si>
  <si>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</si>
  <si>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</si>
  <si>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</si>
  <si>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</si>
  <si>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</si>
  <si>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</si>
  <si>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</si>
  <si>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</si>
  <si>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</si>
  <si>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</si>
  <si>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</si>
  <si>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</si>
  <si>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</si>
  <si>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</si>
  <si>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</si>
  <si>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</si>
  <si>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</si>
  <si>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</si>
  <si>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</si>
  <si>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</si>
  <si>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</si>
  <si>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</si>
  <si>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</si>
  <si>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</si>
  <si>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</si>
  <si>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</si>
  <si>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</si>
  <si>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</si>
  <si>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</si>
  <si>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</si>
  <si>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</si>
  <si>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</si>
  <si>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</si>
  <si>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</si>
  <si>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</si>
  <si>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</si>
  <si>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</si>
  <si>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</si>
  <si>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</si>
  <si>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</si>
  <si>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</si>
  <si>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</si>
  <si>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</si>
  <si>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</si>
  <si>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</si>
  <si>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</si>
  <si>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</si>
  <si>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</si>
  <si>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</si>
  <si>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</si>
  <si>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</si>
  <si>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</si>
  <si>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</si>
  <si>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</si>
  <si>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</si>
  <si>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</si>
  <si>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</si>
  <si>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</si>
  <si>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</si>
  <si>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</si>
  <si>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</si>
  <si>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</si>
  <si>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</si>
  <si>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</si>
  <si>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</si>
  <si>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</si>
  <si>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</si>
  <si>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</si>
  <si>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</si>
  <si>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</si>
  <si>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</si>
  <si>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</si>
  <si>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</si>
  <si>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</si>
  <si>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</si>
  <si>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</si>
  <si>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</si>
  <si>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</si>
  <si>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</si>
  <si>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</si>
  <si>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</si>
  <si>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</si>
  <si>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</si>
  <si>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</si>
  <si>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</si>
  <si>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</si>
  <si>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</si>
  <si>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</si>
  <si>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</si>
  <si>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</si>
  <si>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</si>
  <si>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</si>
  <si>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</si>
  <si>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</si>
  <si>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</si>
  <si>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</si>
  <si>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</si>
  <si>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</si>
  <si>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</si>
  <si>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</si>
  <si>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</si>
  <si>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</si>
  <si>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</si>
  <si>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</si>
  <si>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</si>
  <si>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</si>
  <si>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</si>
  <si>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</si>
  <si>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</si>
  <si>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</si>
  <si>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</si>
  <si>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</si>
  <si>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</si>
  <si>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</si>
  <si>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</si>
  <si>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</si>
  <si>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</si>
  <si>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</si>
  <si>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</si>
  <si>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</si>
  <si>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</si>
  <si>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</si>
  <si>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</si>
  <si>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</si>
  <si>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</si>
  <si>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</si>
  <si>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</si>
  <si>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</si>
  <si>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</si>
  <si>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</si>
  <si>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</si>
  <si>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</si>
  <si>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</si>
  <si>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</si>
  <si>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</si>
  <si>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</si>
  <si>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</si>
  <si>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</si>
  <si>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</si>
  <si>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</si>
  <si>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</si>
  <si>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</si>
  <si>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</si>
  <si>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</si>
  <si>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</si>
  <si>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</si>
  <si>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</si>
  <si>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</si>
  <si>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</si>
  <si>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</si>
  <si>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</si>
  <si>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</si>
  <si>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</si>
  <si>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</si>
  <si>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</si>
  <si>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</si>
  <si>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</si>
  <si>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</si>
  <si>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</si>
  <si>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</si>
  <si>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</si>
  <si>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</si>
  <si>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</si>
  <si>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</si>
  <si>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</si>
  <si>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</si>
  <si>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</si>
  <si>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</si>
  <si>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</si>
  <si>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</si>
  <si>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</si>
  <si>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</si>
  <si>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</si>
  <si>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</si>
  <si>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</si>
  <si>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</si>
  <si>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</si>
  <si>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</si>
  <si>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</si>
  <si>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</si>
  <si>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</si>
  <si>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</si>
  <si>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</si>
  <si>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</si>
  <si>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</si>
  <si>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</si>
  <si>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</si>
  <si>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</si>
  <si>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</si>
  <si>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</si>
  <si>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</si>
  <si>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</si>
  <si>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</si>
  <si>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</si>
  <si>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</si>
  <si>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</si>
  <si>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</si>
  <si>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</si>
  <si>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</si>
  <si>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</si>
  <si>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</si>
  <si>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</si>
  <si>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</si>
  <si>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</si>
  <si>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</si>
  <si>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</si>
  <si>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</si>
  <si>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</si>
  <si>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</si>
  <si>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</si>
  <si>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</si>
  <si>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</si>
  <si>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</si>
  <si>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</si>
  <si>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</si>
  <si>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</si>
  <si>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</si>
  <si>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</si>
  <si>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</si>
  <si>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</si>
  <si>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</si>
  <si>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</si>
  <si>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</si>
  <si>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</si>
  <si>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</si>
  <si>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</si>
  <si>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</si>
  <si>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</si>
  <si>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</si>
  <si>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</si>
  <si>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</si>
  <si>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</si>
  <si>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</si>
  <si>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</si>
  <si>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</si>
  <si>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</si>
  <si>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</si>
  <si>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</si>
  <si>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</si>
  <si>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</si>
  <si>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</si>
  <si>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</si>
  <si>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</si>
  <si>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</si>
  <si>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</si>
  <si>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</si>
  <si>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</si>
  <si>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</si>
  <si>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</si>
  <si>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</si>
  <si>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</si>
  <si>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</si>
  <si>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</si>
  <si>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</si>
  <si>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</si>
  <si>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</si>
  <si>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</si>
  <si>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</si>
  <si>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</si>
  <si>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</si>
  <si>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</si>
  <si>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</si>
  <si>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</si>
  <si>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</si>
  <si>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</si>
  <si>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</si>
  <si>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</si>
  <si>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</si>
  <si>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</si>
  <si>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</si>
  <si>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</si>
  <si>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</si>
  <si>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</si>
  <si>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</si>
  <si>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</si>
  <si>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</si>
  <si>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</si>
  <si>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</si>
  <si>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</si>
  <si>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</si>
  <si>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</si>
  <si>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</si>
  <si>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</si>
  <si>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</si>
  <si>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</si>
  <si>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</si>
  <si>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</si>
  <si>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</si>
  <si>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</si>
  <si>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</si>
  <si>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</si>
  <si>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</si>
  <si>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</si>
  <si>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</si>
  <si>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</si>
  <si>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</si>
  <si>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</si>
  <si>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</si>
  <si>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</si>
  <si>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</si>
  <si>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</si>
  <si>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</si>
  <si>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</si>
  <si>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</si>
  <si>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</si>
  <si>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</si>
  <si>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</si>
  <si>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</si>
  <si>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</si>
  <si>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</si>
  <si>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</si>
  <si>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</si>
  <si>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</si>
  <si>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</si>
  <si>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</si>
  <si>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</si>
  <si>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</si>
  <si>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</si>
  <si>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</si>
  <si>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</si>
  <si>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</si>
  <si>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</si>
  <si>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</si>
  <si>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</si>
  <si>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</si>
  <si>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</si>
  <si>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</si>
  <si>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</si>
  <si>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</si>
  <si>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</si>
  <si>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</si>
  <si>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</si>
  <si>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</si>
  <si>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</si>
  <si>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</si>
  <si>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</si>
  <si>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</si>
  <si>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</si>
  <si>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</si>
  <si>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</si>
  <si>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</si>
  <si>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</si>
  <si>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</si>
  <si>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</si>
  <si>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</si>
  <si>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</si>
  <si>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</si>
  <si>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</si>
  <si>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</si>
  <si>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</si>
  <si>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</si>
  <si>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</si>
  <si>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</si>
  <si>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</si>
  <si>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</si>
  <si>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</si>
  <si>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</si>
  <si>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</si>
  <si>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</si>
  <si>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</si>
  <si>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</si>
  <si>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</si>
  <si>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</si>
  <si>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</si>
  <si>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</si>
  <si>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</si>
  <si>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</si>
  <si>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</si>
  <si>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</si>
  <si>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</si>
  <si>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</si>
  <si>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</si>
  <si>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</si>
  <si>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</si>
  <si>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</si>
  <si>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</si>
  <si>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</si>
  <si>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</si>
  <si>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</si>
  <si>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</si>
  <si>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</si>
  <si>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</si>
  <si>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</si>
  <si>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</si>
  <si>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</si>
  <si>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</si>
  <si>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</si>
  <si>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</si>
  <si>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</si>
  <si>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</si>
  <si>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</si>
  <si>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</si>
  <si>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</si>
  <si>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</si>
  <si>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</si>
  <si>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</si>
  <si>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</si>
  <si>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</si>
  <si>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</si>
  <si>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</si>
  <si>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</si>
  <si>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</si>
  <si>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</si>
  <si>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</si>
  <si>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</si>
  <si>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</si>
  <si>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</si>
  <si>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</si>
  <si>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</si>
  <si>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</si>
  <si>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</si>
  <si>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</si>
  <si>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</si>
  <si>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</si>
  <si>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</si>
  <si>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</si>
  <si>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</si>
  <si>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</si>
  <si>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</si>
  <si>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</si>
  <si>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</si>
  <si>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</si>
  <si>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</si>
  <si>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</si>
  <si>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</si>
  <si>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</si>
  <si>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</si>
  <si>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</si>
  <si>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</si>
  <si>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</si>
  <si>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</si>
  <si>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</si>
  <si>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</si>
  <si>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</si>
  <si>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</si>
  <si>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</si>
  <si>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</si>
  <si>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</si>
  <si>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</si>
  <si>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</si>
  <si>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</si>
  <si>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</si>
  <si>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</si>
  <si>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</si>
  <si>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</si>
  <si>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</si>
  <si>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</si>
  <si>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</si>
  <si>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</si>
  <si>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</si>
  <si>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</si>
  <si>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</si>
  <si>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</si>
  <si>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</si>
  <si>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</si>
  <si>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</si>
  <si>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</si>
  <si>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</si>
  <si>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</si>
  <si>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</si>
  <si>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</si>
  <si>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</si>
  <si>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</si>
  <si>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</si>
  <si>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</si>
  <si>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</si>
  <si>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</si>
  <si>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</si>
  <si>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</si>
  <si>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</si>
  <si>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</si>
  <si>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</si>
  <si>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</si>
  <si>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</si>
  <si>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</si>
  <si>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</si>
  <si>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</si>
  <si>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</si>
  <si>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</si>
  <si>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</si>
  <si>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</si>
  <si>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</si>
  <si>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</si>
  <si>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</si>
  <si>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</si>
  <si>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</si>
  <si>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</si>
  <si>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</si>
  <si>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</si>
  <si>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</si>
  <si>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</si>
  <si>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</si>
  <si>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</si>
  <si>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</si>
  <si>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</si>
  <si>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</si>
  <si>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</si>
  <si>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</si>
  <si>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</si>
  <si>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</si>
  <si>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</si>
  <si>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</si>
  <si>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</si>
  <si>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</si>
  <si>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</si>
  <si>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</si>
  <si>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</si>
  <si>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</si>
  <si>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</si>
  <si>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</si>
  <si>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</si>
  <si>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</si>
  <si>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</si>
  <si>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</si>
  <si>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</si>
  <si>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</si>
  <si>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</si>
  <si>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</si>
  <si>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</si>
  <si>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</si>
  <si>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</si>
  <si>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</si>
  <si>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</si>
  <si>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</si>
  <si>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</si>
  <si>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</si>
  <si>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</si>
  <si>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</si>
  <si>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</si>
  <si>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</si>
  <si>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</si>
  <si>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</si>
  <si>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</si>
  <si>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</si>
  <si>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</si>
  <si>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</si>
  <si>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</si>
  <si>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</si>
  <si>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</si>
  <si>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</si>
  <si>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</si>
  <si>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</si>
  <si>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</si>
  <si>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</si>
  <si>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</si>
  <si>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</si>
  <si>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</si>
  <si>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</si>
  <si>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</si>
  <si>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</si>
  <si>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</si>
  <si>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</si>
  <si>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</si>
  <si>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</si>
  <si>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</si>
  <si>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</si>
  <si>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</si>
  <si>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</si>
  <si>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</si>
  <si>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</si>
  <si>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</si>
  <si>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</si>
  <si>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</si>
  <si>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</si>
  <si>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</si>
  <si>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</si>
  <si>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</si>
  <si>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</si>
  <si>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</si>
  <si>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</si>
  <si>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</si>
  <si>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</si>
  <si>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</si>
  <si>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</si>
  <si>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</si>
  <si>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</si>
  <si>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</si>
  <si>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</si>
  <si>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</si>
  <si>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</si>
  <si>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</si>
  <si>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</si>
  <si>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</si>
  <si>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</si>
  <si>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</si>
  <si>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</si>
  <si>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</si>
  <si>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</si>
  <si>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</si>
  <si>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</si>
  <si>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</si>
  <si>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</si>
  <si>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</si>
  <si>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</si>
  <si>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</si>
  <si>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</si>
  <si>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</si>
  <si>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</si>
  <si>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</si>
  <si>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</si>
  <si>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</si>
  <si>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</si>
  <si>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</si>
  <si>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</si>
  <si>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</si>
  <si>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</si>
  <si>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</si>
  <si>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</si>
  <si>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</si>
  <si>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</si>
  <si>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</si>
  <si>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</si>
  <si>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</si>
  <si>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</si>
  <si>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</si>
  <si>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</si>
  <si>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</si>
  <si>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</si>
  <si>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</si>
  <si>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</si>
  <si>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</si>
  <si>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</si>
  <si>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</si>
  <si>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</si>
  <si>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</si>
  <si>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</si>
  <si>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</si>
  <si>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</si>
  <si>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</si>
  <si>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</si>
  <si>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</si>
  <si>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</si>
  <si>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</si>
  <si>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</si>
  <si>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</si>
  <si>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</si>
  <si>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</si>
  <si>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</si>
  <si>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</si>
  <si>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</si>
  <si>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</si>
  <si>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</si>
  <si>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</si>
  <si>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</si>
  <si>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</si>
  <si>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</si>
  <si>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</si>
  <si>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</si>
  <si>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</si>
  <si>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</si>
  <si>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</si>
  <si>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</si>
  <si>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</si>
  <si>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</si>
  <si>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</si>
  <si>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</si>
  <si>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</si>
  <si>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</si>
  <si>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</si>
  <si>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</si>
  <si>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</si>
  <si>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</si>
  <si>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</si>
  <si>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</si>
  <si>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</si>
  <si>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</si>
  <si>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</si>
  <si>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</si>
  <si>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</si>
  <si>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</si>
  <si>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</si>
  <si>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</si>
  <si>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</si>
  <si>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</si>
  <si>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</si>
  <si>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</si>
  <si>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</si>
  <si>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</si>
  <si>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</si>
  <si>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</si>
  <si>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</si>
  <si>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</si>
  <si>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</si>
  <si>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</si>
  <si>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</si>
  <si>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</si>
  <si>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</si>
  <si>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</si>
  <si>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</si>
  <si>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</si>
  <si>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</si>
  <si>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</si>
  <si>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</si>
  <si>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</si>
  <si>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</si>
  <si>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</si>
  <si>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</si>
  <si>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</si>
  <si>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</si>
  <si>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</si>
  <si>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</si>
  <si>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</si>
  <si>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</si>
  <si>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</si>
  <si>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</si>
  <si>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</si>
  <si>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</si>
  <si>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</si>
  <si>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</si>
  <si>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</si>
  <si>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</si>
  <si>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</si>
  <si>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</si>
  <si>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</si>
  <si>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</si>
  <si>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</si>
  <si>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</si>
  <si>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</si>
  <si>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</si>
  <si>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</si>
  <si>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</si>
  <si>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</si>
  <si>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</si>
  <si>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</si>
  <si>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</si>
  <si>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</si>
  <si>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</si>
  <si>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</si>
  <si>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</si>
  <si>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</si>
  <si>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</si>
  <si>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</si>
  <si>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</si>
  <si>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</si>
  <si>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</si>
  <si>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</si>
  <si>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</si>
  <si>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</si>
  <si>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</si>
  <si>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</si>
  <si>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</si>
  <si>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</si>
  <si>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</si>
  <si>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</si>
  <si>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</si>
  <si>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</si>
  <si>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</si>
  <si>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</si>
  <si>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</si>
  <si>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</si>
  <si>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</si>
  <si>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</si>
  <si>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</si>
  <si>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</si>
  <si>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</si>
  <si>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</si>
  <si>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</si>
  <si>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</si>
  <si>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</si>
  <si>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</si>
  <si>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</si>
  <si>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</si>
  <si>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</si>
  <si>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</si>
  <si>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</si>
  <si>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</si>
  <si>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</si>
  <si>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</si>
  <si>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</si>
  <si>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</si>
  <si>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</si>
  <si>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</si>
  <si>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</si>
  <si>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</si>
  <si>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</si>
  <si>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</si>
  <si>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</si>
  <si>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</si>
  <si>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</si>
  <si>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</si>
  <si>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</si>
  <si>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</si>
  <si>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</si>
  <si>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</si>
  <si>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</si>
  <si>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</si>
  <si>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</si>
  <si>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</si>
  <si>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</si>
  <si>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</si>
  <si>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</si>
  <si>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</si>
  <si>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</si>
  <si>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</si>
  <si>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</si>
  <si>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</si>
  <si>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</si>
  <si>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</si>
  <si>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</si>
  <si>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</si>
  <si>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</si>
  <si>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</si>
  <si>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</si>
  <si>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</si>
  <si>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</si>
  <si>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</si>
  <si>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</si>
  <si>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</si>
  <si>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</si>
  <si>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</si>
  <si>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</si>
  <si>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</si>
  <si>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</si>
  <si>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</si>
  <si>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</si>
  <si>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</si>
  <si>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</si>
  <si>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</si>
  <si>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</si>
  <si>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</si>
  <si>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</si>
  <si>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</si>
  <si>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</si>
  <si>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</si>
  <si>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</si>
  <si>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</si>
  <si>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</si>
  <si>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</si>
  <si>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</si>
  <si>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</si>
  <si>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</si>
  <si>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</si>
  <si>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</si>
  <si>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</si>
  <si>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</si>
  <si>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</si>
  <si>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</si>
  <si>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</si>
  <si>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</si>
  <si>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</si>
  <si>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</si>
  <si>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</si>
  <si>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</si>
  <si>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</si>
  <si>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</si>
  <si>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</si>
  <si>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</si>
  <si>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</si>
  <si>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</si>
  <si>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</si>
  <si>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</si>
  <si>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</si>
  <si>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</si>
  <si>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</si>
  <si>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</si>
  <si>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</si>
  <si>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</si>
  <si>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</si>
  <si>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</si>
  <si>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</si>
  <si>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</si>
  <si>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</si>
  <si>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</si>
  <si>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</si>
  <si>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</si>
  <si>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</si>
  <si>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</si>
  <si>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</si>
  <si>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</si>
  <si>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</si>
  <si>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</si>
  <si>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</si>
  <si>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</si>
  <si>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</si>
  <si>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</si>
  <si>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</si>
  <si>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</si>
  <si>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</si>
  <si>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</si>
  <si>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</si>
  <si>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</si>
  <si>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</si>
  <si>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</si>
  <si>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</si>
  <si>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</si>
  <si>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</si>
  <si>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</si>
  <si>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</si>
  <si>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</si>
  <si>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</si>
  <si>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</si>
  <si>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</si>
  <si>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</si>
  <si>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</si>
  <si>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</si>
  <si>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</si>
  <si>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</si>
  <si>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</si>
  <si>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</si>
  <si>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</si>
  <si>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</si>
  <si>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</si>
  <si>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</si>
  <si>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</si>
  <si>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</si>
  <si>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</si>
  <si>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</si>
  <si>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</si>
  <si>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</si>
  <si>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</si>
  <si>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</si>
  <si>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</si>
  <si>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</si>
  <si>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</si>
  <si>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</si>
  <si>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</si>
  <si>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</si>
  <si>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</si>
  <si>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</si>
  <si>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</si>
  <si>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</si>
  <si>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</si>
  <si>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</si>
  <si>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</si>
  <si>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</si>
  <si>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</si>
  <si>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</si>
  <si>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</si>
  <si>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</si>
  <si>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</si>
  <si>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</si>
  <si>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</si>
  <si>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</si>
  <si>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</si>
  <si>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</si>
  <si>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</si>
  <si>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</si>
  <si>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</si>
  <si>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</si>
  <si>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</si>
  <si>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</si>
  <si>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</si>
  <si>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</si>
  <si>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</si>
  <si>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</si>
  <si>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</si>
  <si>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</si>
  <si>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</si>
  <si>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</si>
  <si>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</si>
  <si>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</si>
  <si>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</si>
  <si>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</si>
  <si>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</si>
  <si>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</si>
  <si>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</si>
  <si>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</si>
  <si>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</si>
  <si>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</si>
  <si>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</si>
  <si>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</si>
  <si>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</si>
  <si>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</si>
  <si>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</si>
  <si>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</si>
  <si>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</si>
  <si>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</si>
  <si>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</si>
  <si>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</si>
  <si>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</si>
  <si>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</si>
  <si>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</si>
  <si>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</si>
  <si>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</si>
  <si>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</si>
  <si>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</si>
  <si>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</si>
  <si>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</si>
  <si>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</si>
  <si>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</si>
  <si>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</si>
  <si>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</si>
  <si>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</si>
  <si>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</si>
  <si>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</si>
  <si>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</si>
  <si>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</si>
  <si>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</si>
  <si>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</si>
  <si>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</si>
  <si>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</si>
  <si>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</si>
  <si>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</si>
  <si>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</si>
  <si>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</si>
  <si>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</si>
  <si>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</si>
  <si>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</si>
  <si>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</si>
  <si>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</si>
  <si>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</si>
  <si>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</si>
  <si>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</si>
  <si>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</si>
  <si>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</si>
  <si>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</si>
  <si>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</si>
  <si>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</si>
  <si>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</si>
  <si>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</si>
  <si>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</si>
  <si>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</si>
  <si>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</si>
  <si>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</si>
  <si>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</si>
  <si>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</si>
  <si>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</si>
  <si>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</si>
  <si>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</si>
  <si>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</si>
  <si>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</si>
  <si>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</si>
  <si>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</si>
  <si>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</si>
  <si>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</si>
  <si>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</si>
  <si>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</si>
  <si>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</si>
  <si>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</si>
  <si>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</si>
  <si>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</si>
  <si>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</si>
  <si>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</si>
  <si>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</si>
  <si>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</si>
  <si>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</si>
  <si>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</si>
  <si>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</si>
  <si>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</si>
  <si>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</si>
  <si>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</si>
  <si>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</si>
  <si>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</si>
  <si>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</si>
  <si>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</si>
  <si>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</si>
  <si>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</si>
  <si>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</si>
  <si>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</si>
  <si>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</si>
  <si>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</si>
  <si>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</si>
  <si>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</si>
  <si>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</si>
  <si>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</si>
  <si>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</si>
  <si>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</si>
  <si>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</si>
  <si>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</si>
  <si>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</si>
  <si>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</si>
  <si>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</si>
  <si>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</si>
  <si>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</si>
  <si>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</si>
  <si>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</si>
  <si>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</si>
  <si>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</si>
  <si>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</si>
  <si>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</si>
  <si>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</si>
  <si>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</si>
  <si>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</si>
  <si>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</si>
  <si>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</si>
  <si>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</si>
  <si>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</si>
  <si>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</si>
  <si>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</si>
  <si>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</si>
  <si>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</si>
  <si>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</si>
  <si>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</si>
  <si>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</si>
  <si>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</si>
  <si>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</si>
  <si>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</si>
  <si>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</si>
  <si>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</si>
  <si>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</si>
  <si>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</si>
  <si>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</si>
  <si>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</si>
  <si>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</si>
  <si>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</si>
  <si>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</si>
  <si>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</si>
  <si>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</si>
  <si>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</si>
  <si>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</si>
  <si>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</si>
  <si>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</si>
  <si>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</si>
  <si>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</si>
  <si>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</si>
  <si>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</si>
  <si>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</si>
  <si>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</si>
  <si>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</si>
  <si>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</si>
  <si>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</si>
  <si>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</si>
  <si>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</si>
  <si>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</si>
  <si>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</si>
  <si>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</si>
  <si>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</si>
  <si>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</si>
  <si>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</si>
  <si>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</si>
  <si>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</si>
  <si>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</si>
  <si>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</si>
  <si>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</si>
  <si>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</si>
  <si>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</si>
  <si>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</si>
  <si>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</si>
  <si>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</si>
  <si>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</si>
  <si>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</si>
  <si>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</si>
  <si>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</si>
  <si>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</si>
  <si>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</si>
  <si>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</si>
  <si>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</si>
  <si>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</si>
  <si>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</si>
  <si>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</si>
  <si>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</si>
  <si>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</si>
  <si>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</si>
  <si>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</si>
  <si>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</si>
  <si>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</si>
  <si>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</si>
  <si>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</si>
  <si>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</si>
  <si>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</si>
  <si>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</si>
  <si>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</si>
  <si>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</si>
  <si>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</si>
  <si>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</si>
  <si>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</si>
  <si>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</si>
  <si>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</si>
  <si>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</si>
  <si>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</si>
  <si>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</si>
  <si>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</si>
  <si>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</si>
  <si>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</si>
  <si>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</si>
  <si>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</si>
  <si>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</si>
  <si>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</si>
  <si>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</si>
  <si>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</si>
  <si>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</si>
  <si>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</si>
  <si>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</si>
  <si>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</si>
  <si>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</si>
  <si>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</si>
  <si>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</si>
  <si>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</si>
  <si>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</si>
  <si>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</si>
  <si>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</si>
  <si>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</si>
  <si>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</si>
  <si>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</si>
  <si>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</si>
  <si>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</si>
  <si>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</si>
  <si>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</si>
  <si>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</si>
  <si>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</si>
  <si>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</si>
  <si>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</si>
  <si>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</si>
  <si>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</si>
  <si>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</si>
  <si>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</si>
  <si>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</si>
  <si>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</si>
  <si>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</si>
  <si>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</si>
  <si>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</si>
  <si>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</si>
  <si>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</si>
  <si>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</si>
  <si>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</si>
  <si>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</si>
  <si>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</si>
  <si>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</si>
  <si>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</si>
  <si>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</si>
  <si>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</si>
  <si>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</si>
  <si>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</si>
  <si>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</si>
  <si>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</si>
  <si>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</si>
  <si>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</si>
  <si>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</si>
  <si>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</si>
  <si>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</si>
  <si>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</si>
  <si>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</si>
  <si>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</si>
  <si>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</si>
  <si>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</si>
  <si>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</si>
  <si>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</si>
  <si>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</si>
  <si>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</si>
  <si>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</si>
  <si>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</si>
  <si>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</si>
  <si>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</si>
  <si>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</si>
  <si>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</si>
  <si>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</si>
  <si>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</si>
  <si>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</si>
  <si>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</si>
  <si>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</si>
  <si>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</si>
  <si>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</si>
  <si>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</si>
  <si>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</si>
  <si>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</si>
  <si>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</si>
  <si>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</si>
  <si>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</si>
  <si>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</si>
  <si>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</si>
  <si>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</si>
  <si>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</si>
  <si>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</si>
  <si>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</si>
  <si>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</si>
  <si>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</si>
  <si>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</si>
  <si>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</si>
  <si>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</si>
  <si>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</si>
  <si>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</si>
  <si>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</si>
  <si>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</si>
  <si>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</si>
  <si>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</si>
  <si>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</si>
  <si>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</si>
  <si>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</si>
  <si>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</si>
  <si>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</si>
  <si>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</si>
  <si>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</si>
  <si>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</si>
  <si>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</si>
  <si>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</si>
  <si>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</si>
  <si>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</si>
  <si>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</si>
  <si>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</si>
  <si>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</si>
  <si>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</si>
  <si>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</si>
  <si>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</si>
  <si>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</si>
  <si>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</si>
  <si>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</si>
  <si>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</si>
  <si>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</si>
  <si>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</si>
  <si>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</si>
  <si>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</si>
  <si>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</si>
  <si>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</si>
  <si>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</si>
  <si>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</si>
  <si>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</si>
  <si>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</si>
  <si>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</si>
  <si>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</si>
  <si>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</si>
  <si>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</si>
  <si>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</si>
  <si>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</si>
  <si>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</si>
  <si>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</si>
  <si>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</si>
  <si>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</si>
  <si>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</si>
  <si>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</si>
  <si>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</si>
  <si>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</si>
  <si>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</si>
  <si>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</si>
  <si>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</si>
  <si>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</si>
  <si>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</si>
  <si>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</si>
  <si>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</si>
  <si>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</si>
  <si>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</si>
  <si>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</si>
  <si>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</si>
  <si>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</si>
  <si>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</si>
  <si>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</si>
  <si>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</si>
  <si>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</si>
  <si>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</si>
  <si>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</si>
  <si>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</si>
  <si>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</si>
  <si>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</si>
  <si>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</si>
  <si>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</si>
  <si>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</si>
  <si>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</si>
  <si>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</si>
  <si>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</si>
  <si>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</si>
  <si>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</si>
  <si>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</si>
  <si>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</si>
  <si>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</si>
  <si>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</si>
  <si>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</si>
  <si>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</si>
  <si>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</si>
  <si>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</si>
  <si>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</si>
  <si>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</si>
  <si>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</si>
  <si>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</si>
  <si>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</si>
  <si>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</si>
  <si>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</si>
  <si>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</si>
  <si>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</si>
  <si>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</si>
  <si>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</si>
  <si>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</si>
  <si>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</si>
  <si>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</si>
  <si>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</si>
  <si>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</si>
  <si>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</si>
  <si>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</si>
  <si>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</si>
  <si>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</si>
  <si>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</si>
  <si>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</si>
  <si>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</si>
  <si>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</si>
  <si>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</si>
  <si>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</si>
  <si>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</si>
  <si>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</si>
  <si>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</si>
  <si>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</si>
  <si>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</si>
  <si>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</si>
  <si>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</si>
  <si>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</si>
  <si>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</si>
  <si>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</si>
  <si>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</si>
  <si>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</si>
  <si>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</si>
  <si>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</si>
  <si>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</si>
  <si>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</si>
  <si>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</si>
  <si>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</si>
  <si>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</si>
  <si>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</si>
  <si>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</si>
  <si>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</si>
  <si>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</si>
  <si>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</si>
  <si>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</si>
  <si>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</si>
  <si>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</si>
  <si>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</si>
  <si>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</si>
  <si>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</si>
  <si>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</si>
  <si>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</si>
  <si>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</si>
  <si>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</si>
  <si>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</si>
  <si>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</si>
  <si>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</si>
  <si>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</si>
  <si>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</si>
  <si>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</si>
  <si>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</si>
  <si>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</si>
  <si>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</si>
  <si>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</si>
  <si>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</si>
  <si>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</si>
  <si>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</si>
  <si>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</si>
  <si>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</si>
  <si>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</si>
  <si>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</si>
  <si>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</si>
  <si>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</si>
  <si>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</si>
  <si>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</si>
  <si>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</si>
  <si>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</si>
  <si>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</si>
  <si>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</si>
  <si>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</si>
  <si>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</si>
  <si>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</si>
  <si>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</si>
  <si>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</si>
  <si>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</si>
  <si>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</si>
  <si>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</si>
  <si>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</si>
  <si>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</si>
  <si>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</si>
  <si>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</si>
  <si>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</si>
  <si>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</si>
  <si>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</si>
  <si>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</si>
  <si>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</si>
  <si>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</si>
  <si>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</si>
  <si>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</si>
  <si>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</si>
  <si>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</si>
  <si>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</si>
  <si>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</si>
  <si>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</si>
  <si>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</si>
  <si>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</si>
  <si>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</si>
  <si>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</si>
  <si>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</si>
  <si>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</si>
  <si>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</si>
  <si>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</si>
  <si>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</si>
  <si>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</si>
  <si>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</si>
  <si>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</si>
  <si>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</si>
  <si>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</si>
  <si>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</si>
  <si>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</si>
  <si>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</si>
  <si>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</si>
  <si>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</si>
  <si>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</si>
  <si>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</si>
  <si>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</si>
  <si>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</si>
  <si>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</si>
  <si>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</si>
  <si>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</si>
  <si>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</si>
  <si>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</si>
  <si>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</si>
  <si>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</si>
  <si>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</si>
  <si>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</si>
  <si>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</si>
  <si>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</si>
  <si>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</si>
  <si>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</si>
  <si>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</si>
  <si>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</si>
  <si>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</si>
  <si>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</si>
  <si>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</si>
  <si>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</si>
  <si>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</si>
  <si>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</si>
  <si>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</si>
  <si>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</si>
  <si>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</si>
  <si>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</si>
  <si>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</si>
  <si>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</si>
  <si>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</si>
  <si>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</si>
  <si>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</si>
  <si>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</si>
  <si>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</si>
  <si>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</si>
  <si>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</si>
  <si>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</si>
  <si>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</si>
  <si>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</si>
  <si>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</si>
  <si>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</si>
  <si>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</si>
  <si>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</si>
  <si>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</si>
  <si>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</si>
  <si>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</si>
  <si>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</si>
  <si>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</si>
  <si>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</si>
  <si>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</si>
  <si>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</si>
  <si>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</si>
  <si>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</si>
  <si>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</si>
  <si>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</si>
  <si>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</si>
  <si>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</si>
  <si>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</si>
  <si>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</si>
  <si>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</si>
  <si>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</si>
  <si>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</si>
  <si>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</si>
  <si>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</si>
  <si>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</si>
  <si>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</si>
  <si>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</si>
  <si>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</si>
  <si>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</si>
  <si>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</si>
  <si>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</si>
  <si>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</si>
  <si>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</si>
  <si>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</si>
  <si>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</si>
  <si>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</si>
  <si>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</si>
  <si>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</si>
  <si>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</si>
  <si>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</si>
  <si>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</si>
  <si>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</si>
  <si>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</si>
  <si>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</si>
  <si>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</si>
  <si>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</si>
  <si>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</si>
  <si>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</si>
  <si>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</si>
  <si>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</si>
  <si>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</si>
  <si>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</si>
  <si>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</si>
  <si>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</si>
  <si>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</si>
  <si>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</si>
  <si>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</si>
  <si>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</si>
  <si>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</si>
  <si>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</si>
  <si>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</si>
  <si>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</si>
  <si>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</si>
  <si>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</si>
  <si>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</si>
  <si>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</si>
  <si>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</si>
  <si>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</si>
  <si>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</si>
  <si>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</si>
  <si>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</si>
  <si>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</si>
  <si>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</si>
  <si>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</si>
  <si>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</si>
  <si>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</si>
  <si>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</si>
  <si>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</si>
  <si>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</si>
  <si>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</si>
  <si>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</si>
  <si>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</si>
  <si>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</si>
  <si>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</si>
  <si>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</si>
  <si>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</si>
  <si>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</si>
  <si>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</si>
  <si>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</si>
  <si>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</si>
  <si>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</si>
  <si>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</si>
  <si>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</si>
  <si>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</si>
  <si>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</si>
  <si>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</si>
  <si>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</si>
  <si>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</si>
  <si>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</si>
  <si>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</si>
  <si>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</si>
  <si>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</si>
  <si>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</si>
  <si>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</si>
  <si>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</si>
  <si>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</si>
  <si>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</si>
  <si>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</si>
  <si>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</si>
  <si>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</si>
  <si>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</si>
  <si>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</si>
  <si>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</si>
  <si>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</si>
  <si>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</si>
  <si>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</si>
  <si>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</si>
  <si>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</si>
  <si>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</si>
  <si>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</si>
  <si>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</si>
  <si>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</si>
  <si>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</si>
  <si>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</si>
  <si>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</si>
  <si>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</si>
  <si>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</si>
  <si>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</si>
  <si>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</si>
  <si>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</si>
  <si>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</si>
  <si>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</si>
  <si>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</si>
  <si>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</si>
  <si>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</si>
  <si>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</si>
  <si>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</si>
  <si>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</si>
  <si>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</si>
  <si>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</si>
  <si>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</si>
  <si>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</si>
  <si>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</si>
  <si>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</si>
  <si>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</si>
  <si>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</si>
  <si>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</si>
  <si>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</si>
  <si>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</si>
  <si>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</si>
  <si>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</si>
  <si>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</si>
  <si>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</si>
  <si>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</si>
  <si>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</si>
  <si>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</si>
  <si>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</si>
  <si>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</si>
  <si>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</si>
  <si>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</si>
  <si>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</si>
  <si>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</si>
  <si>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</si>
  <si>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</si>
  <si>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</si>
  <si>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</si>
  <si>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</si>
  <si>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</si>
  <si>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</si>
  <si>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</si>
  <si>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</si>
  <si>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</si>
  <si>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</si>
  <si>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</si>
  <si>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</si>
  <si>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</si>
  <si>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</si>
  <si>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</si>
  <si>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</si>
  <si>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</si>
  <si>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</si>
  <si>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</si>
  <si>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</si>
  <si>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</si>
  <si>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</si>
  <si>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</si>
  <si>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</si>
  <si>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</si>
  <si>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</si>
  <si>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</si>
  <si>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</si>
  <si>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</si>
  <si>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</si>
  <si>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</si>
  <si>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</si>
  <si>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</si>
  <si>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</si>
  <si>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</si>
  <si>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</si>
  <si>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</si>
  <si>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</si>
  <si>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</si>
  <si>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</si>
  <si>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</si>
  <si>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</si>
  <si>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</si>
  <si>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</si>
  <si>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</si>
  <si>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</si>
  <si>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</si>
  <si>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</si>
  <si>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</si>
  <si>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</si>
  <si>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</si>
  <si>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</si>
  <si>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</si>
  <si>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</si>
  <si>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</si>
  <si>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</si>
  <si>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</si>
  <si>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</si>
  <si>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</si>
  <si>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</si>
  <si>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</si>
  <si>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</si>
  <si>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</si>
  <si>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</si>
  <si>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</si>
  <si>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</si>
  <si>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</si>
  <si>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</si>
  <si>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</si>
  <si>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</si>
  <si>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</si>
  <si>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</si>
  <si>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</si>
  <si>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</si>
  <si>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</si>
  <si>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</si>
  <si>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</si>
  <si>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</si>
  <si>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</si>
  <si>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</si>
  <si>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</si>
  <si>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</si>
  <si>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</si>
  <si>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</si>
  <si>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</si>
  <si>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</si>
  <si>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</si>
  <si>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</si>
  <si>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</si>
  <si>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</si>
  <si>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</si>
  <si>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</si>
  <si>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</si>
  <si>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</si>
  <si>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</si>
  <si>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</si>
  <si>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</si>
  <si>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</si>
  <si>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</si>
  <si>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</si>
  <si>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</si>
  <si>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</si>
  <si>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</si>
  <si>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</si>
  <si>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</si>
  <si>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</si>
  <si>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</si>
  <si>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</si>
  <si>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</si>
  <si>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</si>
  <si>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</si>
  <si>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</si>
  <si>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</si>
  <si>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</si>
  <si>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</si>
  <si>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</si>
  <si>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</si>
  <si>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</si>
  <si>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</si>
  <si>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</si>
  <si>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</si>
  <si>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</si>
  <si>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</si>
  <si>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</si>
  <si>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</si>
  <si>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</si>
  <si>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</si>
  <si>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</si>
  <si>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</si>
  <si>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</si>
  <si>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</si>
  <si>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</si>
  <si>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</si>
  <si>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</si>
  <si>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</si>
  <si>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</si>
  <si>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</si>
  <si>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</si>
  <si>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</si>
  <si>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</si>
  <si>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</si>
  <si>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</si>
  <si>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</si>
  <si>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</si>
  <si>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</si>
  <si>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</si>
  <si>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</si>
  <si>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</si>
  <si>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</si>
  <si>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</si>
  <si>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</si>
  <si>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</si>
  <si>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</si>
  <si>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</si>
  <si>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</si>
  <si>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</si>
  <si>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</si>
  <si>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</si>
  <si>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</si>
  <si>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</si>
  <si>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</si>
  <si>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</si>
  <si>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</si>
  <si>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</si>
  <si>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</si>
  <si>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</si>
  <si>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</si>
  <si>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</si>
  <si>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</si>
  <si>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</si>
  <si>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</si>
  <si>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</si>
  <si>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</si>
  <si>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</si>
  <si>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</si>
  <si>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</si>
  <si>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</si>
  <si>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</si>
  <si>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</si>
  <si>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</si>
  <si>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</si>
  <si>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</si>
  <si>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</si>
  <si>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</si>
  <si>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</si>
  <si>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</si>
  <si>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</si>
  <si>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</si>
  <si>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</si>
  <si>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</si>
  <si>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</si>
  <si>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</si>
  <si>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</si>
  <si>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</si>
  <si>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</si>
  <si>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</si>
  <si>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</si>
  <si>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</si>
  <si>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</si>
  <si>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</si>
  <si>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</si>
  <si>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</si>
  <si>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</si>
  <si>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</si>
  <si>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</si>
  <si>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</si>
  <si>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</si>
  <si>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</si>
  <si>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</si>
  <si>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</si>
  <si>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</si>
  <si>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</si>
  <si>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</si>
  <si>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</si>
  <si>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</si>
  <si>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</si>
  <si>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</si>
  <si>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</si>
  <si>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</si>
  <si>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</si>
  <si>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</si>
  <si>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</si>
  <si>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</si>
  <si>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</si>
  <si>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</si>
  <si>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</si>
  <si>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</si>
  <si>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</si>
  <si>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</si>
  <si>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</si>
  <si>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</si>
  <si>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</si>
  <si>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</si>
  <si>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</si>
  <si>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</si>
  <si>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</si>
  <si>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</si>
  <si>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</si>
  <si>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</si>
  <si>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</si>
  <si>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</si>
  <si>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</si>
  <si>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</si>
  <si>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</si>
  <si>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</si>
  <si>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</si>
  <si>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</si>
  <si>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</si>
  <si>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</si>
  <si>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</si>
  <si>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</si>
  <si>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</si>
  <si>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</si>
  <si>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</si>
  <si>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</si>
  <si>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</si>
  <si>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</si>
  <si>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</si>
  <si>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</si>
  <si>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</si>
  <si>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</si>
  <si>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</si>
  <si>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</si>
  <si>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</si>
  <si>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</si>
  <si>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</si>
  <si>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</si>
  <si>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</si>
  <si>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</si>
  <si>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</si>
  <si>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</si>
  <si>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</si>
  <si>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</si>
  <si>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</si>
  <si>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</si>
  <si>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</si>
  <si>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</si>
  <si>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</si>
  <si>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</si>
  <si>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</si>
  <si>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</si>
  <si>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</si>
  <si>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</si>
  <si>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</si>
  <si>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</si>
  <si>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</si>
  <si>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</si>
  <si>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</si>
  <si>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</si>
  <si>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</si>
  <si>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</si>
  <si>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</si>
  <si>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</si>
  <si>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</si>
  <si>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</si>
  <si>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</si>
  <si>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</si>
  <si>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</si>
  <si>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</si>
  <si>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</si>
  <si>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</si>
  <si>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</si>
  <si>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</si>
  <si>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</si>
  <si>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</si>
  <si>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</si>
  <si>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</si>
  <si>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</si>
  <si>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</si>
  <si>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</si>
  <si>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</si>
  <si>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</si>
  <si>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</si>
  <si>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</si>
  <si>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</si>
  <si>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</si>
  <si>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</si>
  <si>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</si>
  <si>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</si>
  <si>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</si>
  <si>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</si>
  <si>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</si>
  <si>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</si>
  <si>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</si>
  <si>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</si>
  <si>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</si>
  <si>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</si>
  <si>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</si>
  <si>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</si>
  <si>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</si>
  <si>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</si>
  <si>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</si>
  <si>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</si>
  <si>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</si>
  <si>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</si>
  <si>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</si>
  <si>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</si>
  <si>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</si>
  <si>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</si>
  <si>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</si>
  <si>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</si>
  <si>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</si>
  <si>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</si>
  <si>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</si>
  <si>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</si>
  <si>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</si>
  <si>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</si>
  <si>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</si>
  <si>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</si>
  <si>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</si>
  <si>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</si>
  <si>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</si>
  <si>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</si>
  <si>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</si>
  <si>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</si>
  <si>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</si>
  <si>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</si>
  <si>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</si>
  <si>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</si>
  <si>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</si>
  <si>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</si>
  <si>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</si>
  <si>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</si>
  <si>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</si>
  <si>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</si>
  <si>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</si>
  <si>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</si>
  <si>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</si>
  <si>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</si>
  <si>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</si>
  <si>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</si>
  <si>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</si>
  <si>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</si>
  <si>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</si>
  <si>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</si>
  <si>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</si>
  <si>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</si>
  <si>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</si>
  <si>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</si>
  <si>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</si>
  <si>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</si>
  <si>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</si>
  <si>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</si>
  <si>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</si>
  <si>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</si>
  <si>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</si>
  <si>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</si>
  <si>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</si>
  <si>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</si>
  <si>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</si>
  <si>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</si>
  <si>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</si>
  <si>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</si>
  <si>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</si>
  <si>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</si>
  <si>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</si>
  <si>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</si>
  <si>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</si>
  <si>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</si>
  <si>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</si>
  <si>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</si>
  <si>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</si>
  <si>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</si>
  <si>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</si>
  <si>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</si>
  <si>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</si>
  <si>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</si>
  <si>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</si>
  <si>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</si>
  <si>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</si>
  <si>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</si>
  <si>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</si>
  <si>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</si>
  <si>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</si>
  <si>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</si>
  <si>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</si>
  <si>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</si>
  <si>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</si>
  <si>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</si>
  <si>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</si>
  <si>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</si>
  <si>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</si>
  <si>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</si>
  <si>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</si>
  <si>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</si>
  <si>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</si>
  <si>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</si>
  <si>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</si>
  <si>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</si>
  <si>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</si>
  <si>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</si>
  <si>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</si>
  <si>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</si>
  <si>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</si>
  <si>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</si>
  <si>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</si>
  <si>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</si>
  <si>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</si>
  <si>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</si>
  <si>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</si>
  <si>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</si>
  <si>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</si>
  <si>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</si>
  <si>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</si>
  <si>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</si>
  <si>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</si>
  <si>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</si>
  <si>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</si>
  <si>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</si>
  <si>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</si>
  <si>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</si>
  <si>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</si>
  <si>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</si>
  <si>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</si>
  <si>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</si>
  <si>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</si>
  <si>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</si>
  <si>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</si>
  <si>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</si>
  <si>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</si>
  <si>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</si>
  <si>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</si>
  <si>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</si>
  <si>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</si>
  <si>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</si>
  <si>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</si>
  <si>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</si>
  <si>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</si>
  <si>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</si>
  <si>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</si>
  <si>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</si>
  <si>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</si>
  <si>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</si>
  <si>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</si>
  <si>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</si>
  <si>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</si>
  <si>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</si>
  <si>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</si>
  <si>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</si>
  <si>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</si>
  <si>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</si>
  <si>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</si>
  <si>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</si>
  <si>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</si>
  <si>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</si>
  <si>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</si>
  <si>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</si>
  <si>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</si>
  <si>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</si>
  <si>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</si>
  <si>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</si>
  <si>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</si>
  <si>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</si>
  <si>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</si>
  <si>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</si>
  <si>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</si>
  <si>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</si>
  <si>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</si>
  <si>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</si>
  <si>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</si>
  <si>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</si>
  <si>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</si>
  <si>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</si>
  <si>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</si>
  <si>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</si>
  <si>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</si>
  <si>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</si>
  <si>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</si>
  <si>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</si>
  <si>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</si>
  <si>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</si>
  <si>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</si>
  <si>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</si>
  <si>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</si>
  <si>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</si>
  <si>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</si>
  <si>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</si>
  <si>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</si>
  <si>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</si>
  <si>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</si>
  <si>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</si>
  <si>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</si>
  <si>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</si>
  <si>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</si>
  <si>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</si>
  <si>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</si>
  <si>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</si>
  <si>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</si>
  <si>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</si>
  <si>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</si>
  <si>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</si>
  <si>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</si>
  <si>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</si>
  <si>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</si>
  <si>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</si>
  <si>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</si>
  <si>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</si>
  <si>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</si>
  <si>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</si>
  <si>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</si>
  <si>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</si>
  <si>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</si>
  <si>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</si>
  <si>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</si>
  <si>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</si>
  <si>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</si>
  <si>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</si>
  <si>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</si>
  <si>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</si>
  <si>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</si>
  <si>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</si>
  <si>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</si>
  <si>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</si>
  <si>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</si>
  <si>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</si>
  <si>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</si>
  <si>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</si>
  <si>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</si>
  <si>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</si>
  <si>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</si>
  <si>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</si>
  <si>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</si>
  <si>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</si>
  <si>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</si>
  <si>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</si>
  <si>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</si>
  <si>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</si>
  <si>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</si>
  <si>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</si>
  <si>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</si>
  <si>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</si>
  <si>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</si>
  <si>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</si>
  <si>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</si>
  <si>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</si>
  <si>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</si>
  <si>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</si>
  <si>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</si>
  <si>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</si>
  <si>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</si>
  <si>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</si>
  <si>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</si>
  <si>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</si>
  <si>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</si>
  <si>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</si>
  <si>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</si>
  <si>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</si>
  <si>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</si>
  <si>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</si>
  <si>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</si>
  <si>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</si>
  <si>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</si>
  <si>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</si>
  <si>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</si>
  <si>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</si>
  <si>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</si>
  <si>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</si>
  <si>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</si>
  <si>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</si>
  <si>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</si>
  <si>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</si>
  <si>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</si>
  <si>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</si>
  <si>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</si>
  <si>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</si>
  <si>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</si>
  <si>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</si>
  <si>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</si>
  <si>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</si>
  <si>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</si>
  <si>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</si>
  <si>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</si>
  <si>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</si>
  <si>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</si>
  <si>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</si>
  <si>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</si>
  <si>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</si>
  <si>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</si>
  <si>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</si>
  <si>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</si>
  <si>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</si>
  <si>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</si>
  <si>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</si>
  <si>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</si>
  <si>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</si>
  <si>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</si>
  <si>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</si>
  <si>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</si>
  <si>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</si>
  <si>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</si>
  <si>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</si>
  <si>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</si>
  <si>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</si>
  <si>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</si>
  <si>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</si>
  <si>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</si>
  <si>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</si>
  <si>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</si>
  <si>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</si>
  <si>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</si>
  <si>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</si>
  <si>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</si>
  <si>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</si>
  <si>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</si>
  <si>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</si>
  <si>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</si>
  <si>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</si>
  <si>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</si>
  <si>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</si>
  <si>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</si>
  <si>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</si>
  <si>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</si>
  <si>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</si>
  <si>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</si>
  <si>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</si>
  <si>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</si>
  <si>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</si>
  <si>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</si>
  <si>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</si>
  <si>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</si>
  <si>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</si>
  <si>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</si>
  <si>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</si>
  <si>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</si>
  <si>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</si>
  <si>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</si>
  <si>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</si>
  <si>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</si>
  <si>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</si>
  <si>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</si>
  <si>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</si>
  <si>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</si>
  <si>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</si>
  <si>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</si>
  <si>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</si>
  <si>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</si>
  <si>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</si>
  <si>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</si>
  <si>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</si>
  <si>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</si>
  <si>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</si>
  <si>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</si>
  <si>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</si>
  <si>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</si>
  <si>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</si>
  <si>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</si>
  <si>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</si>
  <si>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</si>
  <si>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</si>
  <si>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</si>
  <si>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</si>
  <si>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</si>
  <si>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</si>
  <si>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</si>
  <si>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</si>
  <si>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</si>
  <si>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</si>
  <si>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</si>
  <si>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</si>
  <si>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</si>
  <si>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</si>
  <si>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</si>
  <si>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</si>
  <si>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</si>
  <si>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</si>
  <si>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</si>
  <si>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</si>
  <si>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</si>
  <si>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</si>
  <si>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</si>
  <si>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</si>
  <si>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</si>
  <si>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</si>
  <si>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</si>
  <si>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</si>
  <si>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</si>
  <si>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</si>
  <si>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</si>
  <si>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</si>
  <si>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</si>
  <si>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</si>
  <si>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</si>
  <si>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</si>
  <si>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</si>
  <si>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</si>
  <si>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</si>
  <si>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</si>
  <si>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</si>
  <si>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</si>
  <si>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</si>
  <si>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</si>
  <si>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</si>
  <si>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</si>
  <si>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</si>
  <si>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</si>
  <si>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</si>
  <si>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</si>
  <si>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</si>
  <si>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</si>
  <si>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</si>
  <si>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</si>
  <si>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</si>
  <si>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</si>
  <si>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</si>
  <si>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</si>
  <si>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</si>
  <si>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</si>
  <si>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</si>
  <si>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</si>
  <si>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</si>
  <si>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</si>
  <si>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</si>
  <si>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</si>
  <si>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</si>
  <si>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</si>
  <si>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</si>
  <si>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</si>
  <si>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</si>
  <si>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</si>
  <si>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</si>
  <si>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</si>
  <si>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</si>
  <si>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</si>
  <si>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</si>
  <si>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</si>
  <si>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</si>
  <si>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</si>
  <si>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</si>
  <si>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</si>
  <si>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</si>
  <si>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</si>
  <si>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</si>
  <si>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</si>
  <si>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</si>
  <si>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</si>
  <si>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</si>
  <si>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</si>
  <si>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</si>
  <si>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</si>
  <si>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</si>
  <si>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</si>
  <si>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</si>
  <si>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</si>
  <si>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</si>
  <si>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</si>
  <si>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</si>
  <si>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</si>
  <si>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</si>
  <si>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</si>
  <si>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</si>
  <si>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</si>
  <si>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</si>
  <si>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</si>
  <si>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</si>
  <si>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</si>
  <si>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</si>
  <si>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</si>
  <si>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</si>
  <si>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</si>
  <si>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</si>
  <si>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</si>
  <si>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</si>
  <si>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</si>
  <si>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</si>
  <si>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</si>
  <si>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</si>
  <si>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</si>
  <si>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</si>
  <si>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</si>
  <si>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</si>
  <si>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</si>
  <si>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</si>
  <si>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</si>
  <si>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</si>
  <si>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</si>
  <si>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</si>
  <si>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</si>
  <si>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</si>
  <si>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</si>
  <si>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</si>
  <si>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</si>
  <si>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</si>
  <si>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</si>
  <si>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</si>
  <si>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</si>
  <si>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</si>
  <si>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</si>
  <si>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</si>
  <si>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</si>
  <si>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</si>
  <si>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</si>
  <si>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</si>
  <si>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</si>
  <si>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</si>
  <si>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</si>
  <si>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</si>
  <si>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</si>
  <si>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</si>
  <si>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</si>
  <si>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</si>
  <si>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</si>
  <si>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</si>
  <si>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</si>
  <si>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</si>
  <si>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</si>
  <si>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</si>
  <si>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</si>
  <si>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</si>
  <si>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</si>
  <si>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</si>
  <si>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</si>
  <si>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</si>
  <si>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</si>
  <si>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</si>
  <si>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</si>
  <si>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</si>
  <si>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</si>
  <si>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</si>
  <si>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</si>
  <si>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</si>
  <si>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</si>
  <si>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</si>
  <si>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</si>
  <si>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</si>
  <si>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</si>
  <si>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</si>
  <si>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</si>
  <si>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</si>
  <si>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</si>
  <si>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</si>
  <si>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</si>
  <si>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</si>
  <si>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</si>
  <si>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</si>
  <si>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</si>
  <si>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</si>
  <si>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</si>
  <si>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</si>
  <si>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</si>
  <si>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</si>
  <si>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</si>
  <si>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</si>
  <si>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</si>
  <si>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</si>
  <si>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</si>
  <si>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</si>
  <si>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</si>
  <si>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</si>
  <si>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</si>
  <si>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</si>
  <si>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</si>
  <si>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</si>
  <si>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</si>
  <si>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</si>
  <si>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</si>
  <si>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</si>
  <si>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</si>
  <si>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</si>
  <si>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</si>
  <si>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</si>
  <si>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</si>
  <si>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</si>
  <si>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</si>
  <si>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</si>
  <si>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</si>
  <si>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</si>
  <si>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</si>
  <si>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</si>
  <si>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</si>
  <si>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</si>
  <si>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</si>
  <si>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</si>
  <si>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</si>
  <si>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</si>
  <si>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</si>
  <si>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</si>
  <si>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</si>
  <si>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</si>
  <si>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</si>
  <si>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</si>
  <si>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</si>
  <si>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</si>
  <si>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</si>
  <si>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</si>
  <si>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</si>
  <si>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</si>
  <si>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</si>
  <si>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</si>
  <si>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</si>
  <si>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</si>
  <si>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</si>
  <si>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</si>
  <si>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</si>
  <si>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</si>
  <si>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</si>
  <si>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</si>
  <si>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</si>
  <si>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</si>
  <si>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</si>
  <si>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</si>
  <si>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</si>
  <si>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</si>
  <si>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</si>
  <si>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</si>
  <si>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</si>
  <si>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</si>
  <si>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</si>
  <si>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</si>
  <si>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</si>
  <si>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</si>
  <si>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</si>
  <si>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</si>
  <si>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</si>
  <si>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</si>
  <si>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</si>
  <si>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</si>
  <si>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</si>
  <si>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</si>
  <si>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</si>
  <si>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</si>
  <si>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</si>
  <si>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</si>
  <si>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</si>
  <si>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</si>
  <si>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</si>
  <si>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</si>
  <si>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</si>
  <si>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</si>
  <si>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</si>
  <si>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</si>
  <si>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</si>
  <si>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</si>
  <si>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</si>
  <si>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</si>
  <si>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</si>
  <si>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</si>
  <si>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</si>
  <si>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</si>
  <si>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</si>
  <si>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</si>
  <si>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</si>
  <si>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</si>
  <si>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</si>
  <si>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</si>
  <si>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</si>
  <si>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</si>
  <si>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</si>
  <si>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</si>
  <si>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</si>
  <si>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</si>
  <si>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</si>
  <si>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</si>
  <si>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</si>
  <si>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</si>
  <si>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</si>
  <si>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</si>
  <si>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</si>
  <si>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</si>
  <si>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</si>
  <si>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</si>
  <si>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</si>
  <si>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</si>
  <si>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</si>
  <si>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</si>
  <si>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</si>
  <si>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</si>
  <si>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</si>
  <si>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</si>
  <si>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</si>
  <si>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</si>
  <si>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</si>
  <si>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</si>
  <si>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</si>
  <si>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</si>
  <si>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</si>
  <si>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</si>
  <si>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</si>
  <si>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</si>
  <si>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</si>
  <si>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</si>
  <si>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</si>
  <si>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</si>
  <si>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</si>
  <si>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</si>
  <si>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</si>
  <si>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</si>
  <si>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</si>
  <si>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</si>
  <si>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</si>
  <si>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</si>
  <si>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</si>
  <si>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</si>
  <si>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</si>
  <si>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</si>
  <si>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</si>
  <si>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</si>
  <si>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</si>
  <si>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</si>
  <si>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</si>
  <si>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</si>
  <si>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</si>
  <si>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</si>
  <si>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</si>
  <si>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</si>
  <si>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</si>
  <si>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</si>
  <si>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</si>
  <si>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</si>
  <si>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</si>
  <si>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</si>
  <si>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</si>
  <si>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</si>
  <si>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</si>
  <si>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</si>
  <si>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</si>
  <si>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</si>
  <si>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</si>
  <si>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</si>
  <si>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</si>
  <si>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</si>
  <si>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</si>
  <si>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</si>
  <si>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</si>
  <si>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</si>
  <si>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</si>
  <si>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</si>
  <si>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</si>
  <si>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</si>
  <si>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</si>
  <si>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</si>
  <si>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</si>
  <si>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</si>
  <si>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</si>
  <si>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</si>
  <si>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</si>
  <si>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</si>
  <si>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</si>
  <si>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</si>
  <si>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</si>
  <si>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</si>
  <si>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</si>
  <si>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</si>
  <si>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</si>
  <si>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</si>
  <si>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</si>
  <si>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</si>
  <si>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</si>
  <si>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</si>
  <si>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</si>
  <si>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</si>
  <si>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</si>
  <si>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</si>
  <si>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</si>
  <si>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</si>
  <si>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</si>
  <si>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</si>
  <si>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</si>
  <si>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</si>
  <si>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</si>
  <si>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</si>
  <si>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</si>
  <si>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</si>
  <si>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</si>
  <si>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</si>
  <si>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</si>
  <si>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</si>
  <si>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</si>
  <si>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</si>
  <si>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</si>
  <si>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</si>
  <si>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</si>
  <si>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</si>
  <si>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</si>
  <si>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</si>
  <si>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</si>
  <si>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</si>
  <si>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</si>
  <si>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</si>
  <si>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</si>
  <si>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</si>
  <si>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</si>
  <si>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</si>
  <si>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</si>
  <si>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</si>
  <si>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</si>
  <si>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</si>
  <si>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</si>
  <si>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</si>
  <si>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</si>
  <si>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</si>
  <si>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</si>
  <si>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</si>
  <si>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</si>
  <si>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</si>
  <si>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</si>
  <si>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</si>
  <si>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</si>
  <si>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</si>
  <si>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</si>
  <si>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</si>
  <si>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</si>
  <si>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</si>
  <si>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</si>
  <si>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</si>
  <si>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</si>
  <si>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</si>
  <si>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</si>
  <si>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</si>
  <si>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</si>
  <si>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</si>
  <si>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</si>
  <si>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</si>
  <si>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</si>
  <si>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</si>
  <si>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</si>
  <si>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</si>
  <si>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</si>
  <si>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</si>
  <si>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</si>
  <si>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</si>
  <si>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</si>
  <si>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</si>
  <si>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</si>
  <si>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</si>
  <si>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</si>
  <si>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</si>
  <si>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</si>
  <si>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</si>
  <si>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</si>
  <si>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</si>
  <si>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</si>
  <si>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</si>
  <si>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</si>
  <si>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</si>
  <si>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</si>
  <si>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</si>
  <si>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</si>
  <si>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</si>
  <si>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</si>
  <si>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</si>
  <si>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</si>
  <si>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</si>
  <si>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</si>
  <si>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</si>
  <si>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</si>
  <si>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</si>
  <si>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</si>
  <si>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</si>
  <si>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</si>
  <si>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</si>
  <si>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</si>
  <si>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</si>
  <si>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</si>
  <si>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</si>
  <si>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</si>
  <si>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</si>
  <si>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</si>
  <si>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</si>
  <si>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</si>
  <si>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</si>
  <si>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</si>
  <si>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</si>
  <si>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</si>
  <si>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</si>
  <si>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</si>
  <si>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</si>
  <si>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</si>
  <si>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</si>
  <si>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</si>
  <si>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</si>
  <si>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</si>
  <si>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</si>
  <si>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</si>
  <si>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</si>
  <si>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</si>
  <si>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</si>
  <si>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</si>
  <si>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</si>
  <si>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</si>
  <si>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</si>
  <si>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</si>
  <si>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</si>
  <si>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</si>
  <si>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</si>
  <si>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</si>
  <si>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</si>
  <si>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</si>
  <si>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</si>
  <si>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</si>
  <si>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</si>
  <si>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</si>
  <si>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</si>
  <si>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</si>
  <si>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</si>
  <si>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</si>
  <si>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</si>
  <si>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</si>
  <si>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</si>
  <si>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</si>
  <si>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</si>
  <si>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</si>
  <si>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</si>
  <si>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</si>
  <si>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</si>
  <si>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</si>
  <si>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</si>
  <si>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</si>
  <si>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</si>
  <si>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</si>
  <si>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</si>
  <si>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</si>
  <si>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</si>
  <si>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</si>
  <si>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</si>
  <si>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</si>
  <si>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</si>
  <si>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</si>
  <si>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</si>
  <si>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</si>
  <si>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</si>
  <si>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</si>
  <si>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</si>
  <si>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</si>
  <si>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</si>
  <si>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</si>
  <si>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</si>
  <si>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</si>
  <si>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</si>
  <si>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</si>
  <si>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</si>
  <si>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</si>
  <si>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</si>
  <si>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</si>
  <si>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</si>
  <si>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</si>
  <si>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</si>
  <si>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</si>
  <si>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</si>
  <si>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</si>
  <si>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</si>
  <si>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</si>
  <si>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</si>
  <si>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</si>
  <si>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</si>
  <si>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</si>
  <si>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</si>
  <si>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</si>
  <si>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</si>
  <si>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</si>
  <si>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</si>
  <si>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</si>
  <si>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</si>
  <si>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</si>
  <si>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</si>
  <si>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</si>
  <si>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</si>
  <si>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</si>
  <si>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</si>
  <si>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</si>
  <si>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</si>
  <si>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</si>
  <si>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</si>
  <si>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</si>
  <si>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</si>
  <si>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</si>
  <si>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</si>
  <si>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</si>
  <si>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</si>
  <si>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</si>
  <si>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</si>
  <si>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</si>
  <si>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</si>
  <si>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</si>
  <si>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</si>
  <si>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</si>
  <si>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</si>
  <si>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</si>
  <si>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</si>
  <si>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</si>
  <si>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</si>
  <si>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</si>
  <si>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</si>
  <si>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</si>
  <si>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</si>
  <si>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</si>
  <si>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</si>
  <si>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</si>
  <si>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</si>
  <si>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</si>
  <si>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</si>
  <si>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</si>
  <si>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</si>
  <si>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</si>
  <si>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</si>
  <si>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</si>
  <si>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</si>
  <si>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</si>
  <si>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</si>
  <si>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</si>
  <si>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</si>
  <si>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</si>
  <si>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</si>
  <si>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</si>
  <si>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</si>
  <si>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</si>
  <si>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</si>
  <si>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</si>
  <si>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</si>
  <si>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</si>
  <si>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</si>
  <si>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</si>
  <si>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</si>
  <si>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</si>
  <si>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</si>
  <si>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</si>
  <si>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</si>
  <si>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</si>
  <si>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</si>
  <si>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</si>
  <si>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</si>
  <si>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</si>
  <si>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</si>
  <si>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</si>
  <si>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</si>
  <si>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</si>
  <si>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</si>
  <si>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</si>
  <si>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</si>
  <si>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</si>
  <si>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</si>
  <si>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</si>
  <si>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</si>
  <si>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</si>
  <si>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</si>
  <si>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</si>
  <si>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</si>
  <si>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</si>
  <si>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</si>
  <si>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</si>
  <si>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</si>
  <si>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</si>
  <si>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</si>
  <si>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</si>
  <si>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</si>
  <si>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</si>
  <si>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</si>
  <si>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</si>
  <si>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</si>
  <si>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</si>
  <si>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</si>
  <si>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</si>
  <si>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</si>
  <si>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</si>
  <si>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</si>
  <si>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</si>
  <si>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</si>
  <si>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</si>
  <si>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</si>
  <si>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</si>
  <si>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</si>
  <si>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</si>
  <si>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</si>
  <si>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</si>
  <si>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</si>
  <si>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</si>
  <si>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</si>
  <si>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</si>
  <si>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</si>
  <si>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</si>
  <si>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</si>
  <si>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</si>
  <si>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</si>
  <si>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</si>
  <si>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</si>
  <si>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</si>
  <si>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</si>
  <si>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</si>
  <si>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</si>
  <si>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</si>
  <si>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</si>
  <si>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</si>
  <si>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</si>
  <si>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</si>
  <si>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</si>
  <si>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</si>
  <si>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</si>
  <si>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</si>
  <si>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</si>
  <si>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</si>
  <si>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</si>
  <si>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</si>
  <si>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</si>
  <si>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</si>
  <si>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</si>
  <si>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</si>
  <si>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</si>
  <si>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</si>
  <si>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</si>
  <si>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</si>
  <si>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</si>
  <si>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</si>
  <si>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</si>
  <si>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</si>
  <si>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</si>
  <si>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</si>
  <si>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</si>
  <si>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</si>
  <si>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</si>
  <si>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</si>
  <si>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</si>
  <si>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</si>
  <si>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</si>
  <si>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</si>
  <si>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</si>
  <si>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</si>
  <si>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</si>
  <si>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</si>
  <si>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</si>
  <si>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</si>
  <si>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</si>
  <si>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</si>
  <si>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</si>
  <si>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</si>
  <si>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</si>
  <si>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</si>
  <si>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</si>
  <si>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</si>
  <si>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</si>
  <si>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</si>
  <si>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</si>
  <si>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</si>
  <si>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</si>
  <si>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</si>
  <si>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</si>
  <si>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</si>
  <si>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</si>
  <si>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</si>
  <si>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</si>
  <si>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</si>
  <si>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</si>
  <si>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</si>
  <si>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</si>
  <si>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</si>
  <si>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</si>
  <si>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</si>
  <si>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</si>
  <si>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</si>
  <si>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</si>
  <si>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</si>
  <si>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</si>
  <si>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</si>
  <si>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</si>
  <si>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</si>
  <si>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</si>
  <si>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</si>
  <si>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</si>
  <si>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</si>
  <si>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</si>
  <si>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</si>
  <si>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</si>
  <si>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</si>
  <si>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</si>
  <si>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</si>
  <si>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</si>
  <si>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</si>
  <si>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</si>
  <si>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</si>
  <si>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</si>
  <si>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</si>
  <si>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</si>
  <si>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</si>
  <si>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</si>
  <si>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</si>
  <si>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</si>
  <si>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</si>
  <si>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</si>
  <si>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</si>
  <si>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</si>
  <si>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</si>
  <si>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</si>
  <si>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</si>
  <si>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</si>
  <si>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</si>
  <si>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</si>
  <si>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</si>
  <si>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</si>
  <si>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</si>
  <si>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</si>
  <si>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</si>
  <si>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</si>
  <si>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</si>
  <si>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</si>
  <si>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</si>
  <si>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</si>
  <si>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</si>
  <si>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</si>
  <si>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</si>
  <si>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</si>
  <si>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</si>
  <si>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</si>
  <si>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</si>
  <si>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</si>
  <si>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</si>
  <si>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</si>
  <si>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</si>
  <si>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</si>
  <si>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</si>
  <si>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</si>
  <si>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</si>
  <si>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</si>
  <si>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</si>
  <si>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</si>
  <si>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</si>
  <si>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</si>
  <si>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</si>
  <si>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</si>
  <si>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</si>
  <si>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</si>
  <si>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</si>
  <si>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</si>
  <si>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</si>
  <si>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</si>
  <si>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</si>
  <si>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</si>
  <si>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</si>
  <si>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</si>
  <si>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</si>
  <si>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</si>
  <si>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</si>
  <si>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</si>
  <si>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</si>
  <si>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</si>
  <si>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</si>
  <si>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</si>
  <si>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</si>
  <si>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</si>
  <si>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</si>
  <si>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</si>
  <si>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</si>
  <si>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</si>
  <si>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</si>
  <si>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</si>
  <si>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</si>
  <si>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</si>
  <si>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</si>
  <si>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</si>
  <si>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</si>
  <si>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</si>
  <si>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</si>
  <si>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</si>
  <si>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</si>
  <si>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</si>
  <si>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</si>
  <si>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</si>
  <si>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</si>
  <si>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</si>
  <si>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</si>
  <si>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</si>
  <si>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</si>
  <si>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</si>
  <si>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</si>
  <si>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</si>
  <si>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</si>
  <si>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</si>
  <si>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</si>
  <si>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</si>
  <si>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</si>
  <si>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</si>
  <si>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</si>
  <si>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</si>
  <si>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</si>
  <si>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</si>
  <si>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</si>
  <si>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</si>
  <si>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</si>
  <si>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</si>
  <si>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</si>
  <si>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</si>
  <si>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</si>
  <si>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</si>
  <si>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</si>
  <si>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</si>
  <si>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</si>
  <si>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</si>
  <si>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</si>
  <si>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</si>
  <si>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</si>
  <si>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</si>
  <si>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</si>
  <si>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</si>
  <si>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</si>
  <si>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</si>
  <si>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</si>
  <si>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</si>
  <si>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</si>
  <si>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</si>
  <si>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</si>
  <si>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</si>
  <si>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</si>
  <si>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</si>
  <si>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</si>
  <si>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</si>
  <si>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</si>
  <si>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</si>
  <si>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</si>
  <si>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</si>
  <si>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</si>
  <si>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</si>
  <si>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</si>
  <si>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</si>
  <si>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</si>
  <si>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</si>
  <si>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</si>
  <si>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</si>
  <si>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</si>
  <si>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</si>
  <si>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</si>
  <si>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</si>
  <si>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</si>
  <si>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</si>
  <si>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</si>
  <si>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</si>
  <si>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</si>
  <si>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</si>
  <si>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</si>
  <si>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</si>
  <si>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</si>
  <si>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</si>
  <si>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</si>
  <si>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</si>
  <si>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</si>
  <si>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</si>
  <si>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</si>
  <si>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</si>
  <si>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</si>
  <si>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</si>
  <si>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</si>
  <si>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</si>
  <si>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</si>
  <si>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</si>
  <si>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</si>
  <si>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</si>
  <si>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</si>
  <si>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</si>
  <si>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</si>
  <si>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</si>
  <si>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</si>
  <si>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</si>
  <si>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</si>
  <si>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</si>
  <si>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</si>
  <si>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</si>
  <si>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</si>
  <si>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</si>
  <si>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</si>
  <si>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</si>
  <si>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</si>
  <si>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</si>
  <si>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</si>
  <si>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</si>
  <si>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</si>
  <si>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</si>
  <si>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</si>
  <si>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</si>
  <si>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</si>
  <si>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</si>
  <si>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</si>
  <si>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</si>
  <si>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</si>
  <si>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</si>
  <si>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</si>
  <si>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</si>
  <si>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</si>
  <si>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</si>
  <si>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</si>
  <si>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</si>
  <si>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</si>
  <si>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</si>
  <si>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</si>
  <si>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</si>
  <si>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</si>
  <si>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</si>
  <si>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</si>
  <si>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</si>
  <si>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</si>
  <si>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</si>
  <si>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</si>
  <si>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</si>
  <si>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</si>
  <si>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</si>
  <si>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</si>
  <si>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</si>
  <si>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</si>
  <si>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</si>
  <si>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</si>
  <si>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</si>
  <si>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</si>
  <si>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</si>
  <si>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</si>
  <si>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</si>
  <si>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</si>
  <si>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</si>
  <si>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</si>
  <si>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</si>
  <si>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</si>
  <si>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</si>
  <si>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</si>
  <si>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</si>
  <si>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</si>
  <si>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</si>
  <si>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</si>
  <si>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</si>
  <si>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</si>
  <si>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</si>
  <si>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</si>
  <si>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</si>
  <si>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</si>
  <si>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</si>
  <si>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</si>
  <si>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</si>
  <si>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</si>
  <si>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</si>
  <si>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</si>
  <si>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</si>
  <si>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</si>
  <si>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</si>
  <si>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</si>
  <si>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</si>
  <si>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</si>
  <si>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</si>
  <si>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</si>
  <si>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</si>
  <si>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</si>
  <si>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</si>
  <si>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</si>
  <si>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</si>
  <si>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</si>
  <si>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</si>
  <si>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</si>
  <si>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</si>
  <si>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</si>
  <si>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</si>
  <si>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</si>
  <si>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</si>
  <si>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</si>
  <si>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</si>
  <si>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</si>
  <si>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</si>
  <si>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</si>
  <si>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</si>
  <si>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</si>
  <si>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</si>
  <si>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</si>
  <si>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</si>
  <si>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</si>
  <si>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</si>
  <si>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</si>
  <si>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</si>
  <si>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</si>
  <si>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</si>
  <si>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</si>
  <si>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</si>
  <si>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</si>
  <si>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</si>
  <si>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</si>
  <si>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</si>
  <si>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</si>
  <si>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</si>
  <si>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</si>
  <si>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</si>
  <si>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</si>
  <si>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</si>
  <si>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</si>
  <si>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</si>
  <si>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</si>
  <si>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</si>
  <si>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</si>
  <si>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</si>
  <si>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</si>
  <si>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</si>
  <si>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</si>
  <si>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</si>
  <si>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</si>
  <si>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</si>
  <si>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</si>
  <si>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</si>
  <si>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</si>
  <si>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</si>
  <si>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</si>
  <si>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</si>
  <si>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</si>
  <si>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</si>
  <si>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</si>
  <si>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</si>
  <si>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</si>
  <si>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</si>
  <si>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</si>
  <si>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</si>
  <si>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</si>
  <si>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</si>
  <si>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</si>
  <si>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</si>
  <si>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</si>
  <si>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</si>
  <si>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</si>
  <si>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</si>
  <si>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</si>
  <si>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</si>
  <si>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</si>
  <si>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</si>
  <si>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</si>
  <si>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</si>
  <si>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</si>
  <si>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</si>
  <si>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</si>
  <si>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</si>
  <si>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</si>
  <si>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</si>
  <si>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</si>
  <si>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</si>
  <si>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</si>
  <si>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</si>
  <si>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</si>
  <si>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</si>
  <si>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</si>
  <si>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</si>
  <si>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</si>
  <si>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</si>
  <si>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</si>
  <si>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</si>
  <si>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</si>
  <si>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</si>
  <si>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</si>
  <si>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</si>
  <si>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</si>
  <si>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</si>
  <si>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</si>
  <si>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</si>
  <si>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</si>
  <si>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</si>
  <si>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</si>
  <si>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</si>
  <si>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</si>
  <si>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</si>
  <si>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</si>
  <si>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</si>
  <si>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</si>
  <si>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</si>
  <si>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</si>
  <si>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</si>
  <si>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</si>
  <si>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</si>
  <si>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</si>
  <si>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</si>
  <si>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</si>
  <si>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</si>
  <si>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</si>
  <si>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</si>
  <si>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</si>
  <si>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</si>
  <si>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</si>
  <si>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</si>
  <si>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</si>
  <si>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</si>
  <si>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</si>
  <si>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</si>
  <si>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</si>
  <si>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</si>
  <si>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</si>
  <si>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</si>
  <si>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</si>
  <si>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</si>
  <si>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</si>
  <si>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</si>
  <si>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</si>
  <si>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</si>
  <si>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</si>
  <si>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</si>
  <si>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</si>
  <si>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</si>
  <si>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</si>
  <si>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</si>
  <si>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</si>
  <si>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</si>
  <si>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</si>
  <si>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</si>
  <si>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</si>
  <si>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</si>
  <si>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</si>
  <si>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</si>
  <si>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</si>
  <si>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</si>
  <si>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</si>
  <si>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</si>
  <si>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</si>
  <si>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</si>
  <si>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</si>
  <si>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</si>
  <si>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</si>
  <si>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</si>
  <si>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</si>
  <si>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</si>
  <si>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</si>
  <si>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</si>
  <si>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</si>
  <si>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</si>
  <si>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</si>
  <si>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</si>
  <si>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</si>
  <si>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</si>
  <si>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</si>
  <si>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</si>
  <si>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</si>
  <si>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</si>
  <si>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</si>
  <si>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</si>
  <si>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</si>
  <si>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</si>
  <si>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</si>
  <si>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</si>
  <si>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</si>
  <si>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</si>
  <si>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</si>
  <si>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</si>
  <si>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</si>
  <si>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</si>
  <si>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</si>
  <si>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</si>
  <si>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</si>
  <si>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</si>
  <si>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</si>
  <si>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</si>
  <si>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</si>
  <si>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</si>
  <si>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</si>
  <si>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</si>
  <si>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</si>
  <si>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</si>
  <si>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</si>
  <si>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</si>
  <si>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</si>
  <si>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</si>
  <si>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</si>
  <si>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</si>
  <si>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</si>
  <si>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</si>
  <si>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</si>
  <si>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</si>
  <si>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</si>
  <si>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</si>
  <si>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</si>
  <si>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</si>
  <si>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</si>
  <si>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</si>
  <si>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</si>
  <si>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</si>
  <si>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</si>
  <si>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</si>
  <si>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</si>
  <si>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</si>
  <si>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</si>
  <si>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</si>
  <si>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</si>
  <si>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</si>
  <si>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</si>
  <si>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</si>
  <si>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</si>
  <si>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</si>
  <si>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</si>
  <si>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</si>
  <si>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</si>
  <si>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</si>
  <si>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</si>
  <si>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</si>
  <si>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</si>
  <si>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</si>
  <si>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</si>
  <si>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</si>
  <si>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</si>
  <si>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</si>
  <si>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</si>
  <si>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</si>
  <si>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</si>
  <si>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</si>
  <si>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</si>
  <si>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</si>
  <si>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</si>
  <si>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</si>
  <si>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</si>
  <si>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</si>
  <si>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</si>
  <si>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</si>
  <si>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</si>
  <si>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</si>
  <si>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</si>
  <si>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</si>
  <si>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</si>
  <si>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</si>
  <si>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</si>
  <si>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</si>
  <si>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</si>
  <si>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</si>
  <si>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</si>
  <si>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</si>
  <si>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</si>
  <si>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</si>
  <si>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</si>
  <si>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</si>
  <si>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</si>
  <si>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</si>
  <si>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</si>
  <si>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</si>
  <si>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</si>
  <si>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</si>
  <si>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</si>
  <si>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</si>
  <si>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</si>
  <si>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</si>
  <si>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</si>
  <si>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</si>
  <si>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</si>
  <si>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</si>
  <si>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</si>
  <si>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</si>
  <si>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</si>
  <si>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</si>
  <si>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</si>
  <si>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</si>
  <si>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</si>
  <si>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</si>
  <si>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</si>
  <si>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</si>
  <si>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</si>
  <si>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</si>
  <si>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</si>
  <si>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</si>
  <si>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</si>
  <si>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</si>
  <si>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</si>
  <si>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</si>
  <si>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</si>
  <si>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</si>
  <si>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</si>
  <si>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</si>
  <si>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</si>
  <si>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</si>
  <si>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</si>
  <si>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</si>
  <si>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</si>
  <si>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</si>
  <si>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</si>
  <si>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</si>
  <si>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</si>
  <si>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</si>
  <si>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</si>
  <si>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</si>
  <si>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</si>
  <si>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</si>
  <si>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</si>
  <si>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</si>
  <si>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</si>
  <si>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</si>
  <si>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</si>
  <si>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</si>
  <si>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</si>
  <si>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</si>
  <si>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</si>
  <si>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</si>
  <si>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</si>
  <si>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</si>
  <si>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</si>
  <si>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</si>
  <si>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</si>
  <si>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</si>
  <si>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</si>
  <si>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</si>
  <si>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</si>
  <si>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</si>
  <si>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</si>
  <si>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</si>
  <si>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</si>
  <si>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</si>
  <si>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</si>
  <si>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</si>
  <si>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</si>
  <si>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</si>
  <si>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</si>
  <si>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</si>
  <si>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</si>
  <si>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</si>
  <si>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</si>
  <si>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</si>
  <si>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</si>
  <si>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</si>
  <si>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</si>
  <si>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</si>
  <si>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</si>
  <si>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</si>
  <si>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</si>
  <si>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</si>
  <si>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</si>
  <si>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</si>
  <si>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</si>
  <si>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</si>
  <si>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</si>
  <si>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</si>
  <si>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</si>
  <si>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</si>
  <si>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</si>
  <si>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</si>
  <si>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</si>
  <si>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</si>
  <si>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</si>
  <si>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</si>
  <si>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</si>
  <si>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</si>
  <si>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</si>
  <si>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</si>
  <si>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</si>
  <si>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</si>
  <si>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</si>
  <si>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</si>
  <si>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</si>
  <si>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</si>
  <si>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</si>
  <si>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</si>
  <si>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</si>
  <si>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</si>
  <si>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</si>
  <si>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</si>
  <si>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</si>
  <si>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</si>
  <si>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</si>
  <si>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</si>
  <si>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</si>
  <si>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</si>
  <si>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</si>
  <si>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</si>
  <si>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</si>
  <si>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</si>
  <si>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</si>
  <si>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</si>
  <si>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</si>
  <si>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</si>
  <si>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</si>
  <si>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</si>
  <si>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</si>
  <si>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</si>
  <si>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</si>
  <si>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</si>
  <si>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</si>
  <si>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</si>
  <si>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</si>
  <si>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</si>
  <si>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</si>
  <si>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</si>
  <si>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</si>
  <si>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</si>
  <si>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</si>
  <si>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</si>
  <si>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</si>
  <si>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</si>
  <si>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</si>
  <si>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</si>
  <si>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</si>
  <si>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</si>
  <si>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</si>
  <si>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</si>
  <si>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</si>
  <si>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</si>
  <si>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</si>
  <si>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</si>
  <si>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</si>
  <si>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</si>
  <si>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</si>
  <si>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</si>
  <si>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</si>
  <si>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</si>
  <si>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</si>
  <si>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</si>
  <si>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</si>
  <si>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</si>
  <si>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</si>
  <si>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</si>
  <si>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</si>
  <si>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</si>
  <si>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</si>
  <si>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</si>
  <si>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</si>
  <si>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</si>
  <si>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</si>
  <si>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</si>
  <si>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</si>
  <si>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</si>
  <si>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</si>
  <si>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</si>
  <si>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</si>
  <si>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</si>
  <si>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</si>
  <si>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</si>
  <si>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</si>
  <si>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</si>
  <si>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</si>
  <si>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</si>
  <si>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</si>
  <si>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</si>
  <si>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</si>
  <si>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</si>
  <si>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</si>
  <si>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</si>
  <si>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</si>
  <si>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</si>
  <si>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</si>
  <si>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</si>
  <si>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</si>
  <si>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</si>
  <si>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</si>
  <si>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</si>
  <si>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</si>
  <si>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</si>
  <si>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</si>
  <si>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</si>
  <si>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</si>
  <si>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</si>
  <si>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</si>
  <si>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</si>
  <si>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</si>
  <si>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</si>
  <si>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</si>
  <si>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</si>
  <si>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</si>
  <si>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</si>
  <si>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</si>
  <si>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</si>
  <si>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</si>
  <si>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</si>
  <si>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</si>
  <si>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</si>
  <si>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</si>
  <si>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</si>
  <si>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</si>
  <si>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</si>
  <si>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</si>
  <si>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</si>
  <si>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</si>
  <si>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</si>
  <si>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</si>
  <si>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</si>
  <si>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</si>
  <si>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</si>
  <si>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</si>
  <si>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</si>
  <si>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</si>
  <si>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</si>
  <si>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</si>
  <si>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</si>
  <si>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</si>
  <si>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</si>
  <si>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</si>
  <si>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</si>
  <si>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</si>
  <si>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</si>
  <si>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</si>
  <si>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</si>
  <si>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</si>
  <si>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</si>
  <si>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</si>
  <si>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</si>
  <si>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</si>
  <si>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</si>
  <si>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</si>
  <si>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</si>
  <si>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</si>
  <si>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</si>
  <si>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</si>
  <si>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</si>
  <si>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</si>
  <si>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</si>
  <si>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</si>
  <si>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</si>
  <si>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</si>
  <si>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</si>
  <si>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</si>
  <si>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</si>
  <si>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</si>
  <si>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</si>
  <si>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</si>
  <si>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</si>
  <si>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</si>
  <si>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</si>
  <si>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</si>
  <si>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</si>
  <si>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</si>
  <si>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</si>
  <si>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</si>
  <si>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</si>
  <si>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</si>
  <si>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</si>
  <si>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</si>
  <si>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</si>
  <si>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</si>
  <si>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</si>
  <si>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</si>
  <si>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</si>
  <si>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</si>
  <si>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</si>
  <si>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</si>
  <si>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</si>
  <si>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</si>
  <si>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</si>
  <si>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</si>
  <si>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</si>
  <si>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</si>
  <si>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</si>
  <si>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</si>
  <si>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</si>
  <si>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</si>
  <si>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</si>
  <si>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</si>
  <si>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</si>
  <si>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</si>
  <si>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</si>
  <si>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</si>
  <si>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</si>
  <si>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</si>
  <si>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</si>
  <si>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</si>
  <si>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</si>
  <si>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</si>
  <si>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</si>
  <si>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</si>
  <si>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</si>
  <si>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</si>
  <si>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</si>
  <si>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</si>
  <si>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</si>
  <si>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</si>
  <si>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</si>
  <si>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</si>
  <si>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</si>
  <si>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</si>
  <si>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</si>
  <si>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</si>
  <si>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</si>
  <si>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</si>
  <si>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</si>
  <si>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</si>
  <si>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</si>
  <si>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</si>
  <si>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</si>
  <si>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</si>
  <si>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</si>
  <si>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</si>
  <si>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</si>
  <si>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</si>
  <si>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</si>
  <si>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</si>
  <si>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</si>
  <si>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</si>
  <si>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</si>
  <si>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</si>
  <si>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</si>
  <si>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</si>
  <si>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</si>
  <si>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</si>
  <si>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</si>
  <si>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</si>
  <si>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</si>
  <si>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</si>
  <si>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</si>
  <si>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</si>
  <si>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</si>
  <si>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</si>
  <si>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</si>
  <si>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</si>
  <si>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</si>
  <si>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</si>
  <si>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</si>
  <si>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</si>
  <si>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</si>
  <si>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</si>
  <si>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</si>
  <si>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</si>
  <si>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</si>
  <si>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</si>
  <si>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</si>
  <si>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</si>
  <si>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</si>
  <si>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</si>
  <si>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</si>
  <si>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</si>
  <si>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</si>
  <si>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</si>
  <si>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</si>
  <si>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</si>
  <si>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</si>
  <si>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</si>
  <si>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</si>
  <si>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</si>
  <si>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</si>
  <si>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</si>
  <si>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</si>
  <si>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</si>
  <si>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</si>
  <si>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</si>
  <si>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</si>
  <si>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</si>
  <si>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</si>
  <si>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</si>
  <si>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</si>
  <si>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</si>
  <si>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</si>
  <si>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</si>
  <si>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</si>
  <si>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</si>
  <si>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</si>
  <si>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</si>
  <si>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</si>
  <si>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</si>
  <si>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</si>
  <si>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</si>
  <si>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</si>
  <si>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</si>
  <si>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</si>
  <si>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</si>
  <si>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</si>
  <si>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</si>
  <si>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</si>
  <si>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</si>
  <si>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</si>
  <si>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</si>
  <si>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</si>
  <si>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</si>
  <si>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</si>
  <si>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</si>
  <si>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</si>
  <si>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</si>
  <si>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</si>
  <si>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</si>
  <si>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</si>
  <si>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</si>
  <si>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</si>
  <si>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</si>
  <si>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</si>
  <si>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</si>
  <si>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</si>
  <si>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</si>
  <si>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</si>
  <si>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</si>
  <si>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</si>
  <si>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</si>
  <si>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</si>
  <si>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</si>
  <si>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</si>
  <si>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</si>
  <si>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</si>
  <si>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</si>
  <si>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</si>
  <si>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</si>
  <si>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</si>
  <si>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</si>
  <si>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</si>
  <si>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</si>
  <si>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</si>
  <si>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</si>
  <si>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</si>
  <si>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</si>
  <si>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</si>
  <si>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</si>
  <si>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</si>
  <si>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</si>
  <si>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</si>
  <si>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</si>
  <si>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</si>
  <si>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</si>
  <si>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</si>
  <si>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</si>
  <si>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</si>
  <si>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</si>
  <si>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</si>
  <si>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</si>
  <si>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</si>
  <si>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</si>
  <si>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</si>
  <si>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</si>
  <si>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</si>
  <si>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</si>
  <si>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</si>
  <si>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</si>
  <si>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</si>
  <si>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</si>
  <si>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</si>
  <si>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</si>
  <si>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</si>
  <si>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</si>
  <si>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</si>
  <si>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</si>
  <si>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</si>
  <si>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</si>
  <si>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</si>
  <si>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</si>
  <si>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</si>
  <si>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</si>
  <si>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</si>
  <si>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</si>
  <si>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</si>
  <si>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</si>
  <si>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</si>
  <si>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</si>
  <si>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</si>
  <si>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</si>
  <si>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</si>
  <si>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</si>
  <si>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</si>
  <si>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</si>
  <si>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</si>
  <si>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</si>
  <si>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</si>
  <si>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</si>
  <si>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</si>
  <si>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</si>
  <si>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</si>
  <si>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</si>
  <si>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</si>
  <si>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</si>
  <si>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</si>
  <si>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</si>
  <si>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</si>
  <si>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</si>
  <si>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</si>
  <si>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</si>
  <si>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</si>
  <si>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</si>
  <si>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</si>
  <si>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</si>
  <si>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</si>
  <si>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</si>
  <si>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</si>
  <si>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</si>
  <si>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</si>
  <si>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</si>
  <si>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</si>
  <si>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</si>
  <si>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</si>
  <si>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</si>
  <si>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</si>
  <si>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</si>
  <si>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</si>
  <si>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</si>
  <si>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</si>
  <si>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</si>
  <si>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</si>
  <si>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</si>
  <si>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</si>
  <si>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</si>
  <si>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</si>
  <si>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</si>
  <si>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</si>
  <si>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</si>
  <si>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</si>
  <si>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</si>
  <si>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</si>
  <si>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</si>
  <si>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</si>
  <si>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</si>
  <si>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</si>
  <si>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</si>
  <si>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</si>
  <si>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</si>
  <si>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</si>
  <si>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</si>
  <si>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</si>
  <si>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</si>
  <si>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</si>
  <si>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</si>
  <si>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</si>
  <si>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</si>
  <si>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</si>
  <si>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</si>
  <si>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</si>
  <si>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</si>
  <si>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</si>
  <si>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</si>
  <si>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</si>
  <si>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</si>
  <si>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</si>
  <si>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</si>
  <si>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</si>
  <si>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</si>
  <si>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</si>
  <si>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</si>
  <si>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</si>
  <si>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</si>
  <si>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</si>
  <si>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</si>
  <si>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</si>
  <si>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</si>
  <si>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</si>
  <si>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</si>
  <si>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</si>
  <si>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</si>
  <si>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</si>
  <si>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</si>
  <si>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</si>
  <si>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</si>
  <si>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</si>
  <si>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</si>
  <si>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</si>
  <si>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</si>
  <si>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</si>
  <si>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</si>
  <si>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</si>
  <si>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</si>
  <si>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</si>
  <si>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</si>
  <si>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</si>
  <si>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</si>
  <si>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</si>
  <si>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</si>
  <si>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</si>
  <si>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</si>
  <si>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</si>
  <si>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</si>
  <si>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</si>
  <si>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</si>
  <si>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</si>
  <si>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</si>
  <si>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</si>
  <si>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</si>
  <si>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</si>
  <si>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</si>
  <si>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</si>
  <si>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</si>
  <si>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</si>
  <si>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</si>
  <si>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</si>
  <si>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</si>
  <si>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</si>
  <si>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</si>
  <si>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</si>
  <si>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</si>
  <si>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</si>
  <si>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</si>
  <si>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</si>
  <si>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</si>
  <si>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</si>
  <si>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</si>
  <si>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</si>
  <si>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</si>
  <si>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</si>
  <si>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</si>
  <si>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</si>
  <si>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</si>
  <si>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</si>
  <si>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</si>
  <si>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</si>
  <si>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</si>
  <si>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</si>
  <si>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</si>
  <si>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</si>
  <si>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</si>
  <si>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</si>
  <si>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</si>
  <si>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</si>
  <si>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</si>
  <si>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</si>
  <si>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</si>
  <si>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</si>
  <si>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</si>
  <si>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</si>
  <si>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</si>
  <si>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</si>
  <si>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</si>
  <si>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</si>
  <si>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</si>
  <si>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</si>
  <si>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</si>
  <si>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</si>
  <si>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</si>
  <si>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</si>
  <si>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</si>
  <si>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</si>
  <si>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</si>
  <si>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</si>
  <si>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</si>
  <si>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</si>
  <si>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</si>
  <si>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</si>
  <si>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</si>
  <si>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</si>
  <si>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</si>
  <si>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</si>
  <si>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</si>
  <si>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</si>
  <si>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</si>
  <si>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</si>
  <si>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</si>
  <si>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</si>
  <si>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</si>
  <si>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</si>
  <si>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</si>
  <si>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</si>
  <si>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</si>
  <si>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</si>
  <si>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</si>
  <si>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</si>
  <si>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</si>
  <si>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</si>
  <si>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</si>
  <si>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</si>
  <si>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</si>
  <si>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</si>
  <si>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</si>
  <si>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</si>
  <si>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</si>
  <si>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</si>
  <si>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</si>
  <si>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</si>
  <si>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</si>
  <si>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</si>
  <si>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</si>
  <si>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</si>
  <si>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</si>
  <si>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</si>
  <si>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</si>
  <si>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</si>
  <si>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</si>
  <si>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</si>
  <si>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</si>
  <si>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</si>
  <si>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</si>
  <si>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</si>
  <si>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</si>
  <si>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</si>
  <si>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</si>
  <si>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</si>
  <si>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</si>
  <si>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</si>
  <si>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</si>
  <si>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</si>
  <si>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</si>
  <si>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</si>
  <si>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</si>
  <si>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</si>
  <si>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</si>
  <si>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</si>
  <si>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</si>
  <si>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</si>
  <si>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</si>
  <si>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</si>
  <si>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</si>
  <si>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</si>
  <si>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</si>
  <si>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</si>
  <si>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</si>
  <si>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</si>
  <si>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</si>
  <si>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</si>
  <si>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</si>
  <si>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</si>
  <si>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</si>
  <si>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</si>
  <si>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</si>
  <si>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</si>
  <si>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</si>
  <si>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</si>
  <si>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</si>
  <si>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</si>
  <si>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</si>
  <si>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</si>
  <si>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</si>
  <si>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</si>
  <si>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</si>
  <si>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</si>
  <si>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</si>
  <si>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</si>
  <si>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</si>
  <si>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</si>
  <si>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</si>
  <si>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</si>
  <si>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</si>
  <si>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</si>
  <si>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</si>
  <si>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</si>
  <si>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</si>
  <si>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</si>
  <si>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</si>
  <si>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</si>
  <si>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</si>
  <si>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</si>
  <si>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</si>
  <si>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</si>
  <si>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</si>
  <si>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</si>
  <si>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</si>
  <si>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</si>
  <si>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</si>
  <si>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</si>
  <si>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</si>
  <si>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</si>
  <si>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</si>
  <si>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</si>
  <si>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</si>
  <si>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</si>
  <si>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</si>
  <si>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</si>
  <si>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</si>
  <si>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</si>
  <si>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</si>
  <si>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</si>
  <si>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</si>
  <si>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</si>
  <si>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</si>
  <si>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</si>
  <si>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</si>
  <si>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</si>
  <si>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</si>
  <si>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</si>
  <si>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</si>
  <si>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</si>
  <si>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</si>
  <si>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</si>
  <si>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</si>
  <si>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</si>
  <si>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</si>
  <si>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</si>
  <si>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</si>
  <si>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</si>
  <si>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</si>
  <si>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</si>
  <si>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</si>
  <si>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</si>
  <si>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</si>
  <si>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</si>
  <si>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</si>
  <si>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</si>
  <si>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</si>
  <si>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</si>
  <si>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</si>
  <si>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</si>
  <si>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</si>
  <si>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</si>
  <si>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</si>
  <si>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</si>
  <si>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</si>
  <si>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</si>
  <si>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</si>
  <si>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</si>
  <si>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</si>
  <si>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</si>
  <si>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</si>
  <si>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</si>
  <si>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</si>
  <si>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</si>
  <si>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</si>
  <si>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</si>
  <si>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</si>
  <si>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</si>
  <si>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</si>
  <si>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</si>
  <si>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</si>
  <si>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</si>
  <si>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</si>
  <si>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</si>
  <si>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</si>
  <si>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</si>
  <si>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</si>
  <si>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</si>
  <si>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</si>
  <si>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</si>
  <si>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</si>
  <si>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</si>
  <si>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</si>
  <si>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</si>
  <si>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</si>
  <si>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</si>
  <si>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</si>
  <si>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</si>
  <si>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</si>
  <si>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</si>
  <si>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</si>
  <si>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</si>
  <si>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</si>
  <si>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</si>
  <si>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</si>
  <si>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</si>
  <si>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</si>
  <si>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</si>
  <si>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</si>
  <si>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</si>
  <si>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</si>
  <si>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</si>
  <si>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</si>
  <si>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</si>
  <si>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</si>
  <si>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</si>
  <si>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</si>
  <si>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</si>
  <si>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</si>
  <si>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</si>
  <si>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</si>
  <si>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</si>
  <si>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</si>
  <si>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</si>
  <si>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</si>
  <si>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</si>
  <si>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</si>
  <si>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</si>
  <si>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</si>
  <si>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</si>
  <si>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</si>
  <si>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</si>
  <si>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</si>
  <si>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</si>
  <si>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</si>
  <si>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</si>
  <si>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</si>
  <si>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</si>
  <si>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</si>
  <si>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</si>
  <si>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</si>
  <si>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</si>
  <si>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</si>
  <si>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</si>
  <si>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</si>
  <si>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</si>
  <si>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</si>
  <si>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</si>
  <si>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</si>
  <si>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</si>
  <si>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</si>
  <si>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</si>
  <si>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</si>
  <si>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</si>
  <si>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</si>
  <si>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</si>
  <si>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</si>
  <si>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</si>
  <si>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</si>
  <si>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</si>
  <si>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</si>
  <si>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</si>
  <si>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</si>
  <si>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</si>
  <si>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</si>
  <si>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</si>
  <si>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</si>
  <si>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</si>
  <si>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</si>
  <si>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</si>
  <si>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</si>
  <si>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</si>
  <si>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</si>
  <si>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</si>
  <si>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</si>
  <si>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</si>
  <si>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</si>
  <si>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</si>
  <si>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</si>
  <si>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</si>
  <si>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</si>
  <si>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</si>
  <si>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</si>
  <si>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</si>
  <si>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</si>
  <si>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</si>
  <si>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</si>
  <si>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</si>
  <si>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</si>
  <si>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</si>
  <si>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</si>
  <si>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</si>
  <si>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</si>
  <si>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</si>
  <si>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</si>
  <si>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</si>
  <si>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</si>
  <si>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</si>
  <si>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</si>
  <si>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</si>
  <si>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</si>
  <si>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</si>
  <si>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</si>
  <si>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</si>
  <si>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</si>
  <si>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</si>
  <si>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</si>
  <si>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</si>
  <si>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</si>
  <si>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</si>
  <si>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</si>
  <si>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</si>
  <si>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</si>
  <si>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</si>
  <si>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</si>
  <si>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</si>
  <si>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</si>
  <si>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</si>
  <si>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</si>
  <si>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</si>
  <si>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</si>
  <si>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</si>
  <si>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</si>
  <si>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</si>
  <si>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</si>
  <si>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</si>
  <si>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</si>
  <si>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</si>
  <si>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</si>
  <si>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</si>
  <si>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</si>
  <si>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</si>
  <si>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</si>
  <si>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</si>
  <si>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</si>
  <si>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</si>
  <si>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</si>
  <si>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</si>
  <si>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</si>
  <si>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</si>
  <si>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</si>
  <si>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</si>
  <si>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</si>
  <si>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</si>
  <si>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</si>
  <si>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</si>
  <si>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</si>
  <si>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</si>
  <si>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</si>
  <si>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</si>
  <si>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</si>
  <si>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</si>
  <si>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</si>
  <si>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</si>
  <si>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</si>
  <si>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</si>
  <si>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</si>
  <si>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</si>
  <si>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</si>
  <si>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</si>
  <si>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</si>
  <si>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</si>
  <si>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</si>
  <si>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</si>
  <si>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</si>
  <si>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</si>
  <si>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</si>
  <si>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</si>
  <si>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</si>
  <si>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</si>
  <si>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</si>
  <si>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</si>
  <si>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</si>
  <si>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</si>
  <si>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</si>
  <si>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</si>
  <si>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</si>
  <si>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</si>
  <si>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</si>
  <si>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</si>
  <si>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</si>
  <si>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</si>
  <si>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</si>
  <si>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</si>
  <si>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</si>
  <si>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</si>
  <si>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</si>
  <si>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</si>
  <si>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</si>
  <si>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</si>
  <si>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</si>
  <si>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</si>
  <si>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</si>
  <si>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</si>
  <si>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</si>
  <si>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</si>
  <si>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</si>
  <si>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</si>
  <si>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</si>
  <si>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</si>
  <si>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</si>
  <si>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</si>
  <si>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</si>
  <si>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</si>
  <si>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</si>
  <si>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</si>
  <si>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</si>
  <si>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</si>
  <si>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</si>
  <si>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</si>
  <si>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</si>
  <si>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</si>
  <si>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</si>
  <si>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</si>
  <si>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</si>
  <si>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</si>
  <si>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</si>
  <si>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</si>
  <si>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</si>
  <si>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</si>
  <si>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</si>
  <si>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</si>
  <si>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</si>
  <si>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</si>
  <si>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</si>
  <si>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</si>
  <si>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</si>
  <si>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</si>
  <si>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</si>
  <si>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</si>
  <si>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</si>
  <si>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</si>
  <si>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</si>
  <si>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</si>
  <si>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</si>
  <si>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</si>
  <si>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</si>
  <si>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</si>
  <si>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</si>
  <si>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</si>
  <si>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</si>
  <si>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</si>
  <si>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</si>
  <si>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</si>
  <si>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</si>
  <si>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</si>
  <si>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</si>
  <si>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</si>
  <si>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</si>
  <si>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</si>
  <si>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</si>
  <si>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</si>
  <si>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</si>
  <si>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</si>
  <si>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</si>
  <si>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</si>
  <si>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</si>
  <si>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</si>
  <si>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</si>
  <si>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</si>
  <si>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</si>
  <si>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</si>
  <si>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</si>
  <si>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</si>
  <si>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</si>
  <si>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</si>
  <si>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</si>
  <si>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</si>
  <si>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</si>
  <si>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</si>
  <si>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</si>
  <si>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</si>
  <si>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</si>
  <si>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</si>
  <si>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</si>
  <si>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</si>
  <si>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</si>
  <si>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</si>
  <si>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</si>
  <si>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</si>
  <si>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</si>
  <si>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</si>
  <si>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</si>
  <si>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</si>
  <si>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</si>
  <si>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</si>
  <si>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</si>
  <si>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</si>
  <si>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</si>
  <si>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</si>
  <si>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</si>
  <si>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</si>
  <si>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</si>
  <si>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</si>
  <si>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</si>
  <si>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</si>
  <si>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</si>
  <si>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</si>
  <si>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</si>
  <si>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</si>
  <si>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</si>
  <si>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</si>
  <si>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</si>
  <si>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</si>
  <si>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</si>
  <si>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</si>
  <si>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</si>
  <si>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</si>
  <si>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</si>
  <si>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</si>
  <si>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</si>
  <si>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</si>
  <si>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</si>
  <si>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</si>
  <si>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</si>
  <si>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</si>
  <si>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</si>
  <si>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</si>
  <si>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</si>
  <si>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</si>
  <si>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</si>
  <si>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</si>
  <si>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</si>
  <si>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</si>
  <si>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</si>
  <si>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</si>
  <si>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</si>
  <si>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</si>
  <si>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</si>
  <si>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</si>
  <si>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</si>
  <si>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</si>
  <si>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</si>
  <si>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</si>
  <si>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</si>
  <si>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</si>
  <si>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</si>
  <si>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</si>
  <si>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</si>
  <si>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</si>
  <si>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</si>
  <si>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</si>
  <si>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</si>
  <si>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</si>
  <si>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</si>
  <si>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</si>
  <si>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</si>
  <si>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</si>
  <si>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</si>
  <si>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</si>
  <si>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</si>
  <si>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</si>
  <si>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</si>
  <si>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</si>
  <si>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</si>
  <si>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</si>
  <si>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</si>
  <si>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</si>
  <si>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</si>
  <si>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</si>
  <si>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</si>
  <si>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</si>
  <si>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</si>
  <si>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</si>
  <si>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</si>
  <si>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</si>
  <si>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</si>
  <si>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</si>
  <si>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</si>
  <si>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</si>
  <si>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</si>
  <si>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</si>
  <si>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</si>
  <si>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</si>
  <si>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</si>
  <si>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</si>
  <si>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</si>
  <si>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</si>
  <si>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</si>
  <si>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</si>
  <si>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</si>
  <si>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</si>
  <si>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</si>
  <si>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</si>
  <si>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</si>
  <si>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</si>
  <si>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</si>
  <si>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</si>
  <si>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</si>
  <si>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</si>
  <si>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</si>
  <si>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</si>
  <si>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</si>
  <si>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</si>
  <si>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</si>
  <si>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</si>
  <si>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</si>
  <si>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</si>
  <si>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</si>
  <si>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</si>
  <si>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</si>
  <si>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</si>
  <si>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</si>
  <si>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</si>
  <si>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</si>
  <si>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</si>
  <si>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</si>
  <si>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</si>
  <si>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</si>
  <si>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</si>
  <si>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</si>
  <si>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</si>
  <si>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</si>
  <si>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</si>
  <si>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</si>
  <si>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</si>
  <si>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</si>
  <si>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</si>
  <si>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</si>
  <si>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</si>
  <si>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</si>
  <si>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</si>
  <si>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</si>
  <si>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</si>
  <si>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</si>
  <si>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</si>
  <si>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</si>
  <si>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</si>
  <si>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</si>
  <si>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</si>
  <si>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</si>
  <si>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</si>
  <si>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</si>
  <si>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</si>
  <si>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</si>
  <si>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</si>
  <si>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</si>
  <si>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</si>
  <si>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</si>
  <si>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</si>
  <si>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</si>
  <si>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</si>
  <si>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</si>
  <si>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</si>
  <si>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</si>
  <si>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</si>
  <si>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</si>
  <si>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</si>
  <si>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</si>
  <si>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</si>
  <si>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</si>
  <si>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</si>
  <si>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</si>
  <si>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</si>
  <si>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</si>
  <si>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</si>
  <si>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</si>
  <si>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</si>
  <si>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</si>
  <si>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</si>
  <si>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</si>
  <si>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</si>
  <si>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</si>
  <si>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</si>
  <si>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</si>
  <si>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</si>
  <si>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</si>
  <si>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</si>
  <si>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</si>
  <si>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</si>
  <si>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</si>
  <si>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</si>
  <si>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</si>
  <si>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</si>
  <si>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</si>
  <si>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</si>
  <si>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</si>
  <si>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</si>
  <si>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</si>
  <si>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</si>
  <si>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</si>
  <si>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</si>
  <si>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</si>
  <si>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</si>
  <si>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</si>
  <si>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</si>
  <si>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</si>
  <si>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</si>
  <si>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</si>
  <si>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</si>
  <si>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</si>
  <si>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</si>
  <si>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</si>
  <si>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</si>
  <si>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</si>
  <si>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</si>
  <si>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</si>
  <si>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</si>
  <si>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</si>
  <si>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</si>
  <si>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</si>
  <si>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</si>
  <si>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</si>
  <si>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</si>
  <si>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</si>
  <si>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</si>
  <si>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</si>
  <si>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</si>
  <si>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</si>
  <si>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</si>
  <si>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</si>
  <si>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</si>
  <si>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</si>
  <si>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</si>
  <si>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</si>
  <si>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</si>
  <si>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</si>
  <si>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</si>
  <si>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</si>
  <si>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</si>
  <si>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</si>
  <si>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</si>
  <si>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</si>
  <si>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</si>
  <si>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</si>
  <si>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</si>
  <si>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</si>
  <si>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</si>
  <si>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</si>
  <si>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</si>
  <si>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</si>
  <si>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</si>
  <si>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</si>
  <si>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</si>
  <si>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</si>
  <si>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</si>
  <si>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</si>
  <si>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</si>
  <si>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</si>
  <si>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</si>
  <si>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</si>
  <si>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</si>
  <si>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</si>
  <si>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</si>
  <si>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</si>
  <si>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</si>
  <si>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</si>
  <si>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</si>
  <si>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</si>
  <si>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</si>
  <si>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</si>
  <si>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</si>
  <si>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</si>
  <si>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</si>
  <si>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</si>
  <si>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</si>
  <si>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</si>
  <si>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</si>
  <si>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</si>
  <si>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</si>
  <si>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</si>
  <si>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</si>
  <si>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</si>
  <si>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</si>
  <si>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</si>
  <si>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</si>
  <si>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</si>
  <si>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</si>
  <si>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</si>
  <si>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</si>
  <si>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</si>
  <si>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</si>
  <si>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</si>
  <si>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</si>
  <si>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</si>
  <si>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</si>
  <si>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</si>
  <si>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</si>
  <si>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</si>
  <si>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</si>
  <si>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</si>
  <si>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</si>
  <si>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</si>
  <si>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</si>
  <si>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</si>
  <si>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</si>
  <si>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</si>
  <si>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</si>
  <si>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</si>
  <si>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</si>
  <si>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</si>
  <si>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</si>
  <si>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</si>
  <si>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</si>
  <si>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</si>
  <si>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</si>
  <si>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</si>
  <si>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</si>
  <si>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</si>
  <si>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</si>
  <si>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</si>
  <si>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</si>
  <si>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</si>
  <si>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</si>
  <si>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</si>
  <si>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</si>
  <si>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</si>
  <si>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</si>
  <si>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</si>
  <si>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</si>
  <si>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</si>
  <si>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</si>
  <si>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</si>
  <si>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</si>
  <si>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</si>
  <si>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</si>
  <si>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</si>
  <si>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</si>
  <si>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</si>
  <si>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</si>
  <si>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</si>
  <si>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</si>
  <si>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</si>
  <si>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</si>
  <si>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</si>
  <si>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</si>
  <si>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</si>
  <si>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</si>
  <si>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</si>
  <si>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</si>
  <si>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</si>
  <si>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</si>
  <si>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</si>
  <si>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</si>
  <si>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</si>
  <si>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</si>
  <si>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</si>
  <si>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</si>
  <si>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</si>
  <si>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</si>
  <si>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</si>
  <si>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</si>
  <si>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</si>
  <si>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</si>
  <si>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</si>
  <si>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</si>
  <si>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</si>
  <si>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</si>
  <si>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</si>
  <si>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</si>
  <si>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</si>
  <si>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</si>
  <si>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</si>
  <si>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</si>
  <si>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</si>
  <si>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</si>
  <si>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</si>
  <si>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</si>
  <si>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</si>
  <si>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</si>
  <si>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</si>
  <si>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</si>
  <si>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</si>
  <si>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</si>
  <si>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</si>
  <si>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</si>
  <si>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</si>
  <si>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</si>
  <si>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</si>
  <si>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</si>
  <si>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</si>
  <si>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</si>
  <si>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</si>
  <si>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</si>
  <si>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</si>
  <si>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</si>
  <si>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</si>
  <si>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</si>
  <si>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</si>
  <si>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</si>
  <si>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</si>
  <si>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</si>
  <si>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</si>
  <si>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</si>
  <si>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</si>
  <si>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</si>
  <si>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</si>
  <si>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</si>
  <si>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</si>
  <si>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</si>
  <si>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</si>
  <si>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</si>
  <si>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</si>
  <si>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</si>
  <si>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</si>
  <si>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</si>
  <si>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</si>
  <si>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</si>
  <si>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</si>
  <si>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</si>
  <si>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</si>
  <si>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</si>
  <si>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</si>
  <si>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</si>
  <si>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</si>
  <si>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</si>
  <si>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</si>
  <si>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</si>
  <si>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</si>
  <si>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</si>
  <si>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</si>
  <si>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</si>
  <si>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</si>
  <si>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</si>
  <si>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</si>
  <si>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</si>
  <si>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</si>
  <si>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</si>
  <si>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</si>
  <si>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</si>
  <si>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</si>
  <si>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</si>
  <si>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</si>
  <si>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</si>
  <si>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</si>
  <si>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</si>
  <si>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</si>
  <si>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</si>
  <si>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</si>
  <si>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</si>
  <si>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</si>
  <si>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</si>
  <si>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</si>
  <si>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</si>
  <si>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</si>
  <si>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</si>
  <si>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</si>
  <si>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</si>
  <si>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</si>
  <si>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</si>
  <si>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</si>
  <si>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</si>
  <si>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</si>
  <si>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</si>
  <si>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</si>
  <si>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</si>
  <si>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</si>
  <si>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</si>
  <si>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</si>
  <si>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</si>
  <si>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</si>
  <si>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</si>
  <si>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</si>
  <si>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</si>
  <si>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</si>
  <si>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</si>
  <si>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</si>
  <si>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</si>
  <si>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</si>
  <si>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</si>
  <si>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</si>
  <si>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</si>
  <si>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</si>
  <si>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</si>
  <si>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</si>
  <si>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</si>
  <si>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</si>
  <si>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</si>
  <si>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</si>
  <si>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</si>
  <si>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</si>
  <si>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</si>
  <si>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</si>
  <si>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</si>
  <si>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</si>
  <si>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</si>
  <si>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</si>
  <si>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</si>
  <si>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</si>
  <si>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</si>
  <si>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</si>
  <si>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</si>
  <si>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</si>
  <si>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</si>
  <si>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</si>
  <si>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</si>
  <si>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</si>
  <si>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</si>
  <si>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</si>
  <si>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</si>
  <si>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</si>
  <si>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</si>
  <si>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</si>
  <si>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</si>
  <si>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</si>
  <si>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</si>
  <si>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</si>
  <si>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</si>
  <si>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</si>
  <si>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</si>
  <si>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</si>
  <si>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</si>
  <si>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</si>
  <si>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</si>
  <si>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</si>
  <si>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</si>
  <si>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</si>
  <si>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</si>
  <si>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</si>
  <si>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</si>
  <si>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</si>
  <si>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</si>
  <si>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</si>
  <si>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</si>
  <si>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</si>
  <si>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</si>
  <si>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</si>
  <si>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</si>
  <si>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</si>
  <si>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</si>
  <si>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</si>
  <si>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</si>
  <si>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</si>
  <si>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</si>
  <si>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</si>
  <si>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</si>
  <si>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</si>
  <si>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</si>
  <si>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</si>
  <si>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</si>
  <si>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</si>
  <si>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</si>
  <si>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</si>
  <si>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</si>
  <si>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</si>
  <si>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</si>
  <si>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</si>
  <si>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</si>
  <si>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</si>
  <si>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</si>
  <si>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</si>
  <si>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</si>
  <si>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</si>
  <si>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</si>
  <si>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</si>
  <si>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</si>
  <si>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</si>
  <si>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</si>
  <si>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</si>
  <si>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</si>
  <si>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</si>
  <si>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</si>
  <si>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</si>
  <si>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</si>
  <si>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</si>
  <si>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</si>
  <si>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</si>
  <si>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</si>
  <si>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</si>
  <si>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</si>
  <si>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</si>
  <si>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</si>
  <si>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</si>
  <si>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</si>
  <si>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</si>
  <si>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</si>
  <si>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</si>
  <si>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</si>
  <si>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</si>
  <si>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</si>
  <si>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</si>
  <si>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</si>
  <si>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</si>
  <si>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</si>
  <si>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</si>
  <si>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</si>
  <si>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</si>
  <si>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</si>
  <si>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</si>
  <si>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</si>
  <si>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</si>
  <si>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</si>
  <si>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</si>
  <si>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</si>
  <si>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</si>
  <si>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</si>
  <si>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</si>
  <si>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</si>
  <si>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</si>
  <si>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</si>
  <si>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</si>
  <si>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</si>
  <si>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</si>
  <si>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</si>
  <si>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</si>
  <si>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</si>
  <si>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</si>
  <si>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</si>
  <si>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</si>
  <si>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</si>
  <si>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</si>
  <si>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</si>
  <si>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</si>
  <si>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</si>
  <si>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</si>
  <si>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</si>
  <si>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</si>
  <si>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</si>
  <si>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</si>
  <si>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</si>
  <si>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</si>
  <si>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</si>
  <si>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</si>
  <si>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</si>
  <si>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</si>
  <si>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</si>
  <si>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</si>
  <si>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</si>
  <si>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</si>
  <si>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</si>
  <si>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</si>
  <si>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</si>
  <si>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</si>
  <si>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</si>
  <si>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</si>
  <si>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</si>
  <si>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</si>
  <si>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</si>
  <si>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</si>
  <si>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</si>
  <si>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</si>
  <si>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</si>
  <si>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</si>
  <si>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</si>
  <si>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</si>
  <si>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</si>
  <si>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</si>
  <si>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</si>
  <si>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</si>
  <si>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</si>
  <si>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</si>
  <si>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</si>
  <si>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</si>
  <si>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</si>
  <si>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</si>
  <si>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</si>
  <si>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</si>
  <si>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</si>
  <si>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</si>
  <si>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</si>
  <si>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</si>
  <si>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</si>
  <si>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</si>
  <si>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</si>
  <si>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</si>
  <si>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</si>
  <si>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</si>
  <si>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</si>
  <si>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</si>
  <si>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</si>
  <si>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</si>
  <si>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</si>
  <si>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</si>
  <si>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</si>
  <si>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</si>
  <si>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</si>
  <si>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</si>
  <si>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</si>
  <si>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</si>
  <si>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</si>
  <si>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</si>
  <si>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</si>
  <si>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</si>
  <si>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</si>
  <si>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</si>
  <si>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</si>
  <si>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</si>
  <si>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</si>
  <si>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</si>
  <si>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</si>
  <si>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</si>
  <si>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</si>
  <si>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</si>
  <si>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</si>
  <si>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</si>
  <si>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</si>
  <si>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</si>
  <si>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</si>
  <si>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</si>
  <si>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</si>
  <si>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</si>
  <si>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</si>
  <si>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</si>
  <si>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</si>
  <si>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</si>
  <si>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</si>
  <si>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</si>
  <si>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</si>
  <si>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</si>
  <si>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</si>
  <si>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</si>
  <si>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</si>
  <si>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</si>
  <si>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</si>
  <si>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</si>
  <si>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</si>
  <si>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</si>
  <si>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</si>
  <si>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</si>
  <si>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</si>
  <si>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</si>
  <si>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</si>
  <si>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</si>
  <si>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</si>
  <si>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</si>
  <si>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</si>
  <si>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</si>
  <si>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</si>
  <si>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</si>
  <si>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</si>
  <si>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</si>
  <si>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</si>
  <si>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</si>
  <si>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</si>
  <si>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</si>
  <si>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</si>
  <si>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</si>
  <si>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</si>
  <si>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</si>
  <si>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</si>
  <si>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</si>
  <si>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</si>
  <si>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</si>
  <si>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</si>
  <si>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</si>
  <si>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</si>
  <si>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</si>
  <si>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</si>
  <si>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</si>
  <si>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</si>
  <si>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</si>
  <si>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</si>
  <si>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</si>
  <si>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</si>
  <si>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</si>
  <si>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</si>
  <si>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</si>
  <si>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</si>
  <si>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</si>
  <si>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</si>
  <si>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</si>
  <si>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</si>
  <si>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</si>
  <si>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</si>
  <si>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</si>
  <si>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</si>
  <si>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</si>
  <si>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</si>
  <si>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</si>
  <si>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</si>
  <si>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</si>
  <si>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</si>
  <si>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</si>
  <si>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</si>
  <si>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</si>
  <si>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</si>
  <si>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</si>
  <si>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</si>
  <si>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</si>
  <si>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</si>
  <si>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</si>
  <si>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</si>
  <si>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</si>
  <si>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</si>
  <si>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</si>
  <si>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</si>
  <si>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</si>
  <si>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</si>
  <si>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</si>
  <si>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</si>
  <si>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</si>
  <si>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</si>
  <si>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</si>
  <si>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</si>
  <si>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</si>
  <si>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</si>
  <si>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</si>
  <si>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</si>
  <si>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</si>
  <si>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</si>
  <si>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</si>
  <si>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</si>
  <si>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</si>
  <si>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</si>
  <si>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</si>
  <si>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</si>
  <si>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</si>
  <si>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</si>
  <si>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</si>
  <si>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</si>
  <si>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</si>
  <si>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</si>
  <si>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</si>
  <si>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</si>
  <si>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</si>
  <si>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</si>
  <si>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</si>
  <si>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</si>
  <si>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</si>
  <si>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</si>
  <si>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</si>
  <si>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</si>
  <si>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</si>
  <si>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</si>
  <si>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</si>
  <si>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</si>
  <si>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</si>
  <si>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</si>
  <si>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</si>
  <si>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</si>
  <si>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</si>
  <si>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</si>
  <si>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</si>
  <si>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</si>
  <si>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</si>
  <si>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</si>
  <si>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</si>
  <si>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</si>
  <si>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</si>
  <si>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</si>
  <si>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</si>
  <si>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</si>
  <si>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</si>
  <si>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</si>
  <si>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</si>
  <si>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</si>
  <si>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</si>
  <si>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</si>
  <si>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</si>
  <si>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</si>
  <si>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</si>
  <si>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</si>
  <si>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</si>
  <si>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</si>
  <si>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</si>
  <si>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</si>
  <si>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</si>
  <si>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</si>
  <si>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</si>
  <si>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</si>
  <si>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</si>
  <si>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</si>
  <si>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</si>
  <si>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</si>
  <si>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</si>
  <si>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</si>
  <si>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</si>
  <si>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</si>
  <si>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</si>
  <si>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</si>
  <si>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</si>
  <si>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</si>
  <si>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</si>
  <si>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</si>
  <si>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</si>
  <si>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</si>
  <si>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</si>
  <si>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</si>
  <si>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</si>
  <si>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</si>
  <si>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</si>
  <si>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</si>
  <si>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</si>
  <si>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</si>
  <si>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</si>
  <si>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</si>
  <si>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</si>
  <si>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</si>
  <si>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</si>
  <si>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</si>
  <si>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</si>
  <si>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</si>
  <si>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</si>
  <si>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</si>
  <si>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</si>
  <si>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</si>
  <si>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</si>
  <si>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</si>
  <si>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</si>
  <si>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</si>
  <si>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</si>
  <si>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</si>
  <si>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</si>
  <si>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</si>
  <si>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</si>
  <si>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</si>
  <si>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</si>
  <si>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</si>
  <si>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</si>
  <si>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</si>
  <si>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</si>
  <si>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</si>
  <si>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</si>
  <si>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</si>
  <si>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</si>
  <si>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</si>
  <si>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</si>
  <si>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</si>
  <si>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</si>
  <si>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</si>
  <si>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</si>
  <si>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</si>
  <si>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</si>
  <si>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</si>
  <si>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</si>
  <si>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</si>
  <si>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</si>
  <si>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</si>
  <si>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</si>
  <si>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</si>
  <si>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</si>
  <si>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</si>
  <si>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</si>
  <si>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</si>
  <si>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</si>
  <si>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</si>
  <si>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</si>
  <si>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</si>
  <si>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</si>
  <si>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</si>
  <si>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</si>
  <si>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</si>
  <si>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</si>
  <si>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</si>
  <si>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</si>
  <si>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</si>
  <si>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</si>
  <si>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</si>
  <si>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</si>
  <si>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</si>
  <si>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</si>
  <si>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</si>
  <si>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</si>
  <si>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</si>
  <si>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</si>
  <si>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</si>
  <si>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</si>
  <si>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</si>
  <si>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</si>
  <si>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</si>
  <si>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</si>
  <si>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</si>
  <si>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</si>
  <si>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</si>
  <si>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</si>
  <si>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</si>
  <si>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</si>
  <si>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</si>
  <si>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</si>
  <si>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</si>
  <si>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</si>
  <si>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</si>
  <si>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</si>
  <si>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</si>
  <si>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</si>
  <si>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</si>
  <si>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</si>
  <si>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</si>
  <si>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</si>
  <si>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</si>
  <si>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</si>
  <si>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</si>
  <si>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</si>
  <si>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</si>
  <si>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</si>
  <si>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</si>
  <si>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</si>
  <si>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</si>
  <si>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</si>
  <si>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</si>
  <si>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</si>
  <si>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</si>
  <si>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</si>
  <si>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</si>
  <si>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</si>
  <si>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</si>
  <si>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</si>
  <si>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</si>
  <si>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</si>
  <si>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</si>
  <si>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</si>
  <si>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</si>
  <si>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</si>
  <si>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</si>
  <si>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</si>
  <si>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</si>
  <si>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</si>
  <si>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</si>
  <si>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</si>
  <si>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</si>
  <si>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</si>
  <si>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</si>
  <si>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</si>
  <si>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</si>
  <si>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</si>
  <si>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</si>
  <si>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</si>
  <si>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</si>
  <si>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</si>
  <si>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</si>
  <si>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</si>
  <si>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</si>
  <si>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</si>
  <si>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</si>
  <si>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</si>
  <si>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</si>
  <si>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</si>
  <si>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</si>
  <si>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</si>
  <si>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</si>
  <si>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</si>
  <si>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</si>
  <si>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</si>
  <si>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</si>
  <si>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</si>
  <si>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</si>
  <si>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</si>
  <si>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</si>
  <si>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</si>
  <si>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</si>
  <si>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</si>
  <si>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</si>
  <si>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</si>
  <si>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</si>
  <si>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</si>
  <si>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</si>
  <si>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</si>
  <si>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</si>
  <si>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</si>
  <si>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</si>
  <si>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</si>
  <si>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</si>
  <si>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</si>
  <si>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</si>
  <si>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</si>
  <si>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</si>
  <si>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</si>
  <si>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</si>
  <si>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</si>
  <si>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</si>
  <si>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</si>
  <si>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</si>
  <si>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</si>
  <si>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</si>
  <si>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</si>
  <si>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</si>
  <si>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</si>
  <si>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</si>
  <si>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</si>
  <si>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</si>
  <si>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</si>
  <si>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</si>
  <si>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</si>
  <si>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</si>
  <si>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</si>
  <si>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</si>
  <si>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</si>
  <si>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</si>
  <si>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</si>
  <si>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</si>
  <si>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</si>
  <si>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</si>
  <si>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</si>
  <si>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</si>
  <si>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</si>
  <si>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</si>
  <si>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</si>
  <si>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</si>
  <si>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</si>
  <si>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</si>
  <si>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</si>
  <si>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</si>
  <si>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</si>
  <si>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</si>
  <si>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</si>
  <si>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</si>
  <si>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</si>
  <si>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</si>
  <si>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</si>
  <si>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</si>
  <si>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</si>
  <si>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</si>
  <si>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</si>
  <si>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</si>
  <si>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</si>
  <si>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</si>
  <si>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</si>
  <si>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</si>
  <si>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</si>
  <si>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</si>
  <si>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</si>
  <si>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</si>
  <si>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</si>
  <si>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</si>
  <si>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</si>
  <si>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</si>
  <si>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</si>
  <si>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</si>
  <si>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</si>
  <si>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</si>
  <si>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</si>
  <si>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</si>
  <si>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</si>
  <si>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</si>
  <si>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</si>
  <si>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</si>
  <si>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</si>
  <si>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</si>
  <si>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</si>
  <si>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</si>
  <si>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</si>
  <si>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</si>
  <si>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</si>
  <si>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</si>
  <si>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</si>
  <si>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</si>
  <si>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</si>
  <si>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</si>
  <si>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</si>
  <si>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</si>
  <si>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</si>
  <si>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</si>
  <si>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</si>
  <si>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</si>
  <si>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</si>
  <si>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</si>
  <si>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</si>
  <si>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</si>
  <si>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</si>
  <si>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</si>
  <si>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</si>
  <si>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</si>
  <si>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</si>
  <si>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</si>
  <si>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</si>
  <si>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</si>
  <si>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</si>
  <si>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</si>
  <si>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</si>
  <si>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</si>
  <si>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</si>
  <si>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</si>
  <si>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</si>
  <si>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</si>
  <si>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</si>
  <si>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</si>
  <si>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</si>
  <si>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</si>
  <si>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</si>
  <si>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</si>
  <si>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</si>
  <si>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</si>
  <si>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</si>
  <si>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</si>
  <si>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</si>
  <si>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</si>
  <si>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</si>
  <si>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</si>
  <si>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</si>
  <si>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</si>
  <si>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</si>
  <si>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</si>
  <si>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</si>
  <si>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</si>
  <si>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</si>
  <si>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</si>
  <si>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</si>
  <si>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</si>
  <si>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</si>
  <si>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</si>
  <si>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</si>
  <si>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</si>
  <si>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</si>
  <si>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</si>
  <si>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</si>
  <si>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</si>
  <si>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</si>
  <si>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</si>
  <si>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</si>
  <si>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</si>
  <si>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</si>
  <si>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</si>
  <si>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</si>
  <si>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</si>
  <si>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</si>
  <si>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</si>
  <si>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</si>
  <si>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</si>
  <si>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</si>
  <si>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</si>
  <si>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</si>
  <si>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</si>
  <si>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</si>
  <si>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</si>
  <si>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</si>
  <si>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</si>
  <si>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</si>
  <si>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</si>
  <si>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</si>
  <si>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</si>
  <si>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</si>
  <si>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</si>
  <si>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</si>
  <si>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</si>
  <si>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</si>
  <si>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</si>
  <si>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</si>
  <si>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</si>
  <si>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</si>
  <si>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</si>
  <si>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</si>
  <si>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</si>
  <si>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</si>
  <si>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</si>
  <si>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</si>
  <si>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</si>
  <si>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</si>
  <si>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</si>
  <si>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</si>
  <si>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</si>
  <si>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</si>
  <si>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</si>
  <si>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</si>
  <si>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</si>
  <si>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</si>
  <si>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</si>
  <si>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</si>
  <si>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</si>
  <si>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</si>
  <si>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</si>
  <si>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</si>
  <si>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</si>
  <si>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</si>
  <si>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</si>
  <si>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</si>
  <si>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</si>
  <si>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</si>
  <si>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</si>
  <si>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</si>
  <si>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</si>
  <si>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</si>
  <si>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</si>
  <si>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</si>
  <si>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</si>
  <si>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</si>
  <si>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</si>
  <si>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</si>
  <si>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</si>
  <si>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</si>
  <si>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</si>
  <si>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</si>
  <si>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</si>
  <si>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</si>
  <si>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</si>
  <si>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</si>
  <si>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</si>
  <si>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</si>
  <si>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</si>
  <si>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</si>
  <si>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</si>
  <si>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</si>
  <si>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</si>
  <si>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</si>
  <si>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</si>
  <si>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</si>
  <si>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</si>
  <si>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</si>
  <si>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</si>
  <si>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</si>
  <si>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</si>
  <si>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</si>
  <si>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</si>
  <si>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</si>
  <si>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</si>
  <si>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</si>
  <si>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</si>
  <si>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</si>
  <si>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</si>
  <si>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</si>
  <si>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</si>
  <si>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</si>
  <si>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</si>
  <si>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</si>
  <si>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</si>
  <si>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</si>
  <si>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</si>
  <si>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</si>
  <si>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</si>
  <si>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</si>
  <si>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</si>
  <si>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</si>
  <si>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</si>
  <si>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</si>
  <si>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</si>
  <si>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</si>
  <si>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</si>
  <si>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</si>
  <si>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</si>
  <si>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</si>
  <si>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</si>
  <si>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</si>
  <si>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</si>
  <si>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</si>
  <si>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</si>
  <si>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</si>
  <si>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</si>
  <si>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</si>
  <si>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</si>
  <si>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</si>
  <si>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</si>
  <si>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</si>
  <si>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</si>
  <si>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</si>
  <si>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</si>
  <si>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</si>
  <si>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</si>
  <si>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</si>
  <si>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</si>
  <si>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</si>
  <si>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</si>
  <si>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</si>
  <si>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</si>
  <si>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</si>
  <si>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</si>
  <si>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</si>
  <si>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</si>
  <si>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</si>
  <si>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</si>
  <si>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</si>
  <si>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</si>
  <si>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</si>
  <si>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</si>
  <si>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</si>
  <si>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</si>
  <si>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</si>
  <si>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</si>
  <si>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</si>
  <si>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</si>
  <si>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</si>
  <si>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</si>
  <si>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</si>
  <si>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</si>
  <si>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</si>
  <si>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</si>
  <si>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</si>
  <si>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</si>
  <si>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</si>
  <si>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</si>
  <si>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</si>
  <si>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</si>
  <si>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</si>
  <si>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</si>
  <si>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</si>
  <si>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</si>
  <si>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</si>
  <si>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</si>
  <si>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</si>
  <si>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</si>
  <si>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</si>
  <si>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</si>
  <si>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</si>
  <si>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</si>
  <si>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</si>
  <si>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</si>
  <si>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</si>
  <si>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</si>
  <si>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</si>
  <si>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</si>
  <si>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</si>
  <si>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</si>
  <si>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</si>
  <si>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</si>
  <si>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</si>
  <si>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</si>
  <si>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</si>
  <si>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</si>
  <si>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</si>
  <si>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</si>
  <si>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</si>
  <si>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</si>
  <si>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</si>
  <si>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</si>
  <si>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</si>
  <si>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</si>
  <si>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</si>
  <si>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</si>
  <si>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</si>
  <si>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</si>
  <si>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</si>
  <si>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</si>
  <si>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</si>
  <si>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</si>
  <si>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</si>
  <si>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</si>
  <si>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</si>
  <si>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</si>
  <si>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</si>
  <si>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</si>
  <si>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</si>
  <si>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</si>
  <si>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</si>
  <si>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</si>
  <si>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</si>
  <si>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</si>
  <si>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</si>
  <si>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</si>
  <si>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</si>
  <si>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</si>
  <si>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</si>
  <si>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</si>
  <si>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</si>
  <si>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</si>
  <si>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</si>
  <si>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</si>
  <si>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</si>
  <si>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</si>
  <si>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</si>
  <si>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</si>
  <si>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</si>
  <si>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</si>
  <si>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</si>
  <si>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</si>
  <si>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</si>
  <si>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</si>
  <si>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</si>
  <si>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</si>
  <si>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</si>
  <si>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</si>
  <si>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</si>
  <si>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</si>
  <si>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</si>
  <si>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</si>
  <si>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</si>
  <si>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</si>
  <si>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</si>
  <si>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</si>
  <si>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</si>
  <si>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</si>
  <si>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</si>
  <si>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</si>
  <si>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</si>
  <si>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</si>
  <si>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</si>
  <si>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</si>
  <si>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</si>
  <si>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</si>
  <si>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</si>
  <si>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</si>
  <si>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</si>
  <si>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</si>
  <si>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</si>
  <si>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</si>
  <si>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</si>
  <si>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</si>
  <si>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</si>
  <si>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</si>
  <si>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</si>
  <si>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</si>
  <si>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</si>
  <si>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</si>
  <si>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</si>
  <si>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</si>
  <si>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</si>
  <si>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</si>
  <si>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</si>
  <si>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</si>
  <si>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</si>
  <si>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</si>
  <si>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</si>
  <si>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</si>
  <si>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</si>
  <si>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</si>
  <si>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</si>
  <si>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</si>
  <si>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</si>
  <si>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</si>
  <si>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</si>
  <si>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</si>
  <si>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</si>
  <si>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</si>
  <si>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</si>
  <si>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</si>
  <si>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</si>
  <si>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</si>
  <si>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</si>
  <si>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</si>
  <si>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</si>
  <si>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</si>
  <si>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</si>
  <si>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</si>
  <si>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</si>
  <si>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</si>
  <si>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</si>
  <si>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</si>
  <si>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</si>
  <si>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</si>
  <si>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</si>
  <si>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</si>
  <si>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</si>
  <si>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</si>
  <si>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</si>
  <si>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</si>
  <si>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</si>
  <si>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</si>
  <si>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</si>
  <si>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</si>
  <si>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</si>
  <si>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</si>
  <si>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</si>
  <si>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</si>
  <si>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</si>
  <si>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</si>
  <si>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</si>
  <si>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</si>
  <si>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</si>
  <si>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</si>
  <si>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</si>
  <si>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</si>
  <si>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</si>
  <si>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</si>
  <si>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</si>
  <si>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</si>
  <si>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</si>
  <si>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</si>
  <si>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</si>
  <si>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</si>
  <si>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</si>
  <si>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</si>
  <si>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</si>
  <si>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</si>
  <si>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</si>
  <si>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</si>
  <si>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</si>
  <si>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</si>
  <si>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</si>
  <si>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</si>
  <si>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</si>
  <si>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</si>
  <si>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</si>
  <si>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</si>
  <si>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</si>
  <si>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</si>
  <si>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</si>
  <si>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</si>
  <si>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</si>
  <si>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</si>
  <si>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</si>
  <si>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</si>
  <si>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</si>
  <si>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</si>
  <si>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</si>
  <si>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</si>
  <si>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</si>
  <si>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</si>
  <si>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</si>
  <si>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</si>
  <si>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</si>
  <si>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</si>
  <si>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</si>
  <si>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</si>
  <si>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</si>
  <si>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</si>
  <si>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</si>
  <si>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</si>
  <si>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</si>
  <si>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</si>
  <si>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</si>
  <si>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</si>
  <si>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</si>
  <si>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</si>
  <si>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</si>
  <si>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</si>
  <si>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</si>
  <si>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</si>
  <si>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</si>
  <si>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</si>
  <si>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</si>
  <si>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</si>
  <si>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</si>
  <si>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</si>
  <si>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</si>
  <si>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</si>
  <si>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</si>
  <si>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</si>
  <si>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</si>
  <si>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</si>
  <si>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</si>
  <si>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</si>
  <si>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</si>
  <si>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</si>
  <si>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</si>
  <si>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</si>
  <si>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</si>
  <si>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</si>
  <si>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</si>
  <si>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</si>
  <si>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</si>
  <si>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</si>
  <si>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</si>
  <si>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</si>
  <si>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</si>
  <si>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</si>
  <si>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</si>
  <si>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</si>
  <si>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</si>
  <si>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</si>
  <si>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</si>
  <si>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</si>
  <si>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</si>
  <si>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</si>
  <si>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</si>
  <si>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</si>
  <si>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</si>
  <si>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</si>
  <si>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</si>
  <si>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</si>
  <si>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</si>
  <si>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</si>
  <si>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</si>
  <si>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</si>
  <si>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</si>
  <si>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</si>
  <si>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</si>
  <si>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</si>
  <si>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</si>
  <si>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</si>
  <si>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</si>
  <si>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</si>
  <si>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</si>
  <si>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</si>
  <si>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</si>
  <si>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</si>
  <si>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</si>
  <si>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</si>
  <si>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</si>
  <si>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</si>
  <si>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</si>
  <si>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</si>
  <si>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</si>
  <si>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</si>
  <si>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</si>
  <si>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</si>
  <si>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</si>
  <si>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</si>
  <si>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</si>
  <si>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</si>
  <si>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</si>
  <si>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</si>
  <si>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</si>
  <si>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</si>
  <si>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</si>
  <si>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</si>
  <si>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</si>
  <si>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</si>
  <si>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</si>
  <si>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</si>
  <si>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</si>
  <si>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</si>
  <si>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</si>
  <si>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</si>
  <si>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</si>
  <si>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</si>
  <si>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</si>
  <si>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</si>
  <si>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</si>
  <si>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</si>
  <si>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</si>
  <si>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</si>
  <si>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</si>
  <si>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</si>
  <si>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</si>
  <si>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</si>
  <si>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</si>
  <si>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</si>
  <si>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</si>
  <si>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</si>
  <si>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</si>
  <si>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</si>
  <si>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</si>
  <si>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</si>
  <si>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</si>
  <si>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</si>
  <si>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</si>
  <si>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</si>
  <si>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</si>
  <si>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</si>
  <si>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</si>
  <si>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</si>
  <si>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</si>
  <si>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</si>
  <si>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</si>
  <si>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</si>
  <si>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</si>
  <si>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</si>
  <si>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</si>
  <si>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</si>
  <si>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</si>
  <si>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</si>
  <si>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</si>
  <si>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</si>
  <si>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</si>
  <si>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</si>
  <si>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</si>
  <si>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</si>
  <si>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</si>
  <si>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</si>
  <si>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</si>
  <si>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</si>
  <si>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</si>
  <si>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</si>
  <si>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</si>
  <si>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</si>
  <si>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</si>
  <si>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</si>
  <si>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</si>
  <si>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</si>
  <si>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</si>
  <si>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</si>
  <si>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</si>
  <si>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</si>
  <si>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</si>
  <si>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</si>
  <si>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</si>
  <si>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</si>
  <si>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</si>
  <si>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</si>
  <si>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</si>
  <si>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</si>
  <si>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</si>
  <si>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</si>
  <si>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</si>
  <si>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</si>
  <si>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</si>
  <si>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</si>
  <si>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</si>
  <si>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</si>
  <si>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</si>
  <si>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</si>
  <si>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</si>
  <si>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</si>
  <si>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</si>
  <si>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</si>
  <si>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</si>
  <si>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</si>
  <si>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</si>
  <si>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</si>
  <si>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</si>
  <si>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</si>
  <si>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</si>
  <si>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</si>
  <si>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</si>
  <si>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</si>
  <si>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</si>
  <si>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</si>
  <si>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</si>
  <si>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</si>
  <si>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</si>
  <si>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</si>
  <si>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</si>
  <si>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</si>
  <si>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</si>
  <si>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</si>
  <si>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</si>
  <si>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</si>
  <si>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</si>
  <si>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</si>
  <si>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</si>
  <si>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</si>
  <si>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</si>
  <si>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</si>
  <si>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</si>
  <si>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</si>
  <si>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</si>
  <si>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</si>
  <si>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</si>
  <si>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</si>
  <si>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</si>
  <si>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</si>
  <si>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</si>
  <si>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</si>
  <si>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</si>
  <si>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</si>
  <si>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</si>
  <si>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</si>
  <si>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</si>
  <si>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</si>
  <si>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</si>
  <si>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</si>
  <si>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</si>
  <si>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</si>
  <si>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</si>
  <si>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</si>
  <si>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</si>
  <si>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</si>
  <si>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</si>
  <si>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</si>
  <si>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</si>
  <si>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</si>
  <si>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</si>
  <si>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</si>
  <si>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</si>
  <si>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</si>
  <si>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</si>
  <si>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</si>
  <si>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</si>
  <si>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</si>
  <si>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</si>
  <si>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</si>
  <si>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</si>
  <si>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</si>
  <si>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</si>
  <si>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</si>
  <si>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</si>
  <si>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</si>
  <si>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</si>
  <si>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</si>
  <si>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</si>
  <si>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</si>
  <si>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</si>
  <si>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</si>
  <si>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</si>
  <si>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</si>
  <si>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</si>
  <si>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</si>
  <si>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</si>
  <si>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</si>
  <si>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</si>
  <si>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</si>
  <si>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</si>
  <si>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</si>
  <si>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</si>
  <si>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</si>
  <si>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</si>
  <si>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</si>
  <si>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</si>
  <si>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</si>
  <si>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</si>
  <si>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</si>
  <si>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</si>
  <si>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</si>
  <si>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</si>
  <si>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</si>
  <si>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</si>
  <si>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</si>
  <si>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</si>
  <si>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</si>
  <si>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</si>
  <si>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</si>
  <si>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</si>
  <si>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</si>
  <si>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</si>
  <si>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</si>
  <si>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</si>
  <si>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</si>
  <si>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</si>
  <si>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</si>
  <si>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</si>
  <si>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</si>
  <si>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</si>
  <si>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</si>
  <si>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</si>
  <si>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</si>
  <si>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</si>
  <si>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</si>
  <si>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</si>
  <si>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</si>
  <si>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</si>
  <si>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</si>
  <si>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</si>
  <si>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</si>
  <si>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</si>
  <si>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</si>
  <si>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</si>
  <si>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</si>
  <si>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</si>
  <si>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</si>
  <si>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</si>
  <si>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</si>
  <si>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</si>
  <si>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</si>
  <si>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</si>
  <si>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</si>
  <si>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</si>
  <si>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</si>
  <si>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</si>
  <si>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</si>
  <si>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</si>
  <si>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</si>
  <si>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</si>
  <si>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</si>
  <si>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</si>
  <si>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</si>
  <si>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</si>
  <si>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</si>
  <si>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</si>
  <si>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</si>
  <si>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</si>
  <si>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</si>
  <si>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</si>
  <si>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</si>
  <si>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</si>
  <si>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</si>
  <si>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</si>
  <si>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</si>
  <si>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</si>
  <si>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</si>
  <si>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</si>
  <si>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</si>
  <si>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</si>
  <si>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</si>
  <si>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</si>
  <si>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</si>
  <si>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</si>
  <si>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</si>
  <si>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</si>
  <si>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</si>
  <si>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</si>
  <si>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</si>
  <si>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</si>
  <si>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</si>
  <si>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</si>
  <si>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</si>
  <si>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</si>
  <si>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</si>
  <si>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</si>
  <si>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</si>
  <si>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</si>
  <si>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</si>
  <si>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</si>
  <si>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</si>
  <si>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</si>
  <si>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</si>
  <si>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</si>
  <si>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</si>
  <si>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</si>
  <si>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</si>
  <si>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</si>
  <si>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</si>
  <si>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</si>
  <si>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</si>
  <si>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</si>
  <si>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</si>
  <si>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</si>
  <si>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</si>
  <si>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</si>
  <si>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</si>
  <si>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</si>
  <si>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</si>
  <si>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</si>
  <si>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</si>
  <si>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</si>
  <si>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</si>
  <si>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</si>
  <si>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</si>
  <si>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</si>
  <si>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</si>
  <si>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</si>
  <si>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</si>
  <si>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</si>
  <si>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</si>
  <si>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</si>
  <si>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</si>
  <si>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</si>
  <si>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</si>
  <si>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</si>
  <si>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</si>
  <si>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</si>
  <si>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</si>
  <si>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</si>
  <si>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</si>
  <si>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</si>
  <si>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</si>
  <si>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</si>
  <si>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</si>
  <si>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</si>
  <si>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</si>
  <si>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</si>
  <si>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</si>
  <si>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</si>
  <si>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</si>
  <si>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</si>
  <si>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</si>
  <si>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</si>
  <si>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</si>
  <si>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</si>
  <si>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</si>
  <si>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</si>
  <si>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</si>
  <si>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</si>
  <si>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</si>
  <si>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</si>
  <si>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</si>
  <si>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</si>
  <si>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</si>
  <si>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</si>
  <si>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</si>
  <si>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</si>
  <si>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</si>
  <si>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</si>
  <si>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</si>
  <si>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</si>
  <si>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</si>
  <si>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</si>
  <si>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</si>
  <si>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</si>
  <si>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</si>
  <si>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</si>
  <si>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</si>
  <si>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</si>
  <si>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</si>
  <si>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</si>
  <si>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</si>
  <si>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</si>
  <si>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</si>
  <si>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</si>
  <si>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</si>
  <si>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</si>
  <si>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</si>
  <si>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</si>
  <si>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</si>
  <si>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</si>
  <si>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</si>
  <si>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</si>
  <si>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</si>
  <si>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</si>
  <si>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</si>
  <si>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</si>
  <si>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</si>
  <si>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</si>
  <si>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</si>
  <si>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</si>
  <si>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</si>
  <si>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</si>
  <si>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</si>
  <si>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</si>
  <si>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</si>
  <si>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</si>
  <si>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</si>
  <si>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</si>
  <si>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</si>
  <si>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</si>
  <si>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</si>
  <si>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</si>
  <si>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</si>
  <si>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</si>
  <si>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</si>
  <si>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</si>
  <si>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</si>
  <si>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</si>
  <si>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</si>
  <si>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</si>
  <si>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</si>
  <si>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</si>
  <si>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</si>
  <si>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</si>
  <si>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</si>
  <si>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</si>
  <si>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</si>
  <si>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</si>
  <si>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</si>
  <si>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</si>
  <si>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</si>
  <si>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</si>
  <si>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</si>
  <si>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</si>
  <si>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</si>
  <si>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</si>
  <si>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</si>
  <si>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</si>
  <si>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</si>
  <si>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</si>
  <si>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</si>
  <si>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</si>
  <si>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</si>
  <si>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</si>
  <si>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</si>
  <si>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</si>
  <si>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</si>
  <si>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</si>
  <si>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</si>
  <si>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</si>
  <si>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</si>
  <si>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</si>
  <si>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</si>
  <si>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</si>
  <si>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</si>
  <si>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</si>
  <si>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</si>
  <si>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</si>
  <si>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</si>
  <si>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</si>
  <si>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</si>
  <si>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</si>
  <si>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</si>
  <si>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</si>
  <si>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</si>
  <si>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</si>
  <si>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</si>
  <si>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</si>
  <si>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</si>
  <si>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</si>
  <si>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</si>
  <si>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</si>
  <si>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</si>
  <si>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</si>
  <si>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</si>
  <si>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</si>
  <si>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</si>
  <si>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</si>
  <si>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</si>
  <si>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</si>
  <si>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</si>
  <si>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</si>
  <si>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</si>
  <si>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</si>
  <si>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</si>
  <si>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</si>
  <si>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</si>
  <si>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</si>
  <si>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</si>
  <si>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</si>
  <si>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</si>
  <si>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</si>
  <si>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</si>
  <si>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</si>
  <si>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</si>
  <si>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</si>
  <si>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</si>
  <si>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</si>
  <si>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</si>
  <si>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</si>
  <si>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</si>
  <si>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</si>
  <si>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</si>
  <si>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</si>
  <si>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</si>
  <si>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</si>
  <si>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</si>
  <si>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</si>
  <si>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</si>
  <si>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</si>
  <si>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</si>
  <si>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</si>
  <si>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</si>
  <si>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</si>
  <si>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</si>
  <si>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</si>
  <si>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</si>
  <si>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</si>
  <si>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</si>
  <si>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</si>
  <si>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</si>
  <si>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</si>
  <si>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</si>
  <si>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</si>
  <si>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</si>
  <si>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</si>
  <si>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</si>
  <si>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</si>
  <si>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</si>
  <si>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</si>
  <si>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</si>
  <si>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</si>
  <si>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</si>
  <si>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</si>
  <si>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</si>
  <si>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</si>
  <si>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</si>
  <si>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</si>
  <si>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</si>
  <si>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</si>
  <si>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</si>
  <si>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</si>
  <si>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</si>
  <si>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</si>
  <si>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</si>
  <si>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</si>
  <si>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</si>
  <si>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</si>
  <si>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</si>
  <si>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</si>
  <si>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</si>
  <si>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</si>
  <si>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</si>
  <si>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</si>
  <si>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</si>
  <si>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</si>
  <si>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</si>
  <si>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</si>
  <si>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</si>
  <si>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</si>
  <si>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</si>
  <si>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</si>
  <si>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</si>
  <si>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</si>
  <si>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</si>
  <si>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</si>
  <si>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</si>
  <si>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</si>
  <si>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</si>
  <si>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</si>
  <si>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</si>
  <si>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</si>
  <si>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</si>
  <si>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</si>
  <si>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</si>
  <si>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</si>
  <si>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</si>
  <si>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</si>
  <si>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</si>
  <si>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</si>
  <si>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</si>
  <si>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</si>
  <si>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</si>
  <si>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</si>
  <si>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</si>
  <si>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</si>
  <si>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</si>
  <si>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</si>
  <si>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</si>
  <si>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</si>
  <si>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</si>
  <si>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</si>
  <si>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</si>
  <si>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</si>
  <si>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</si>
  <si>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</si>
  <si>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</si>
  <si>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</si>
  <si>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</si>
  <si>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</si>
  <si>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</si>
  <si>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</si>
  <si>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</si>
  <si>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</si>
  <si>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</si>
  <si>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</si>
  <si>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</si>
  <si>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</si>
  <si>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</si>
  <si>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</si>
  <si>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</si>
  <si>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</si>
  <si>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</si>
  <si>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</si>
  <si>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</si>
  <si>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</si>
  <si>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</si>
  <si>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</si>
  <si>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</si>
  <si>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</si>
  <si>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</si>
  <si>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</si>
  <si>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</si>
  <si>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</si>
  <si>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</si>
  <si>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</si>
  <si>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</si>
  <si>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</si>
  <si>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</si>
  <si>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</si>
  <si>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</si>
  <si>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</si>
  <si>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</si>
  <si>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</si>
  <si>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</si>
  <si>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</si>
  <si>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</si>
  <si>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</si>
  <si>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</si>
  <si>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</si>
  <si>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</si>
  <si>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</si>
  <si>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</si>
  <si>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</si>
  <si>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</si>
  <si>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</si>
  <si>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</si>
  <si>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</si>
  <si>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</si>
  <si>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</si>
  <si>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</si>
  <si>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</si>
  <si>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</si>
  <si>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</si>
  <si>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</si>
  <si>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</si>
  <si>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</si>
  <si>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</si>
  <si>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</si>
  <si>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</si>
  <si>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</si>
  <si>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</si>
  <si>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</si>
  <si>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</si>
  <si>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</si>
  <si>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</si>
  <si>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</si>
  <si>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</si>
  <si>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</si>
  <si>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</si>
  <si>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</si>
  <si>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</si>
  <si>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</si>
  <si>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</si>
  <si>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</si>
  <si>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</si>
  <si>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</si>
  <si>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</si>
  <si>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</si>
  <si>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</si>
  <si>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</si>
  <si>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</si>
  <si>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</si>
  <si>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</si>
  <si>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</si>
  <si>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</si>
  <si>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</si>
  <si>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</si>
  <si>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</si>
  <si>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</si>
  <si>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</si>
  <si>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</si>
  <si>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</si>
  <si>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</si>
  <si>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</si>
  <si>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</si>
  <si>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</si>
  <si>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</si>
  <si>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</si>
  <si>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</si>
  <si>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</si>
  <si>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</si>
  <si>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</si>
  <si>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</si>
  <si>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</si>
  <si>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</si>
  <si>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</si>
  <si>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</si>
  <si>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</si>
  <si>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</si>
  <si>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</si>
  <si>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</si>
  <si>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</si>
  <si>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</si>
  <si>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</si>
  <si>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</si>
  <si>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</si>
  <si>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</si>
  <si>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</si>
  <si>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</si>
  <si>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</si>
  <si>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</si>
  <si>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</si>
  <si>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</si>
  <si>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</si>
  <si>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</si>
  <si>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</si>
  <si>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</si>
  <si>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</si>
  <si>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</si>
  <si>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</si>
  <si>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</si>
  <si>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</si>
  <si>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</si>
  <si>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</si>
  <si>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</si>
  <si>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</si>
  <si>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</si>
  <si>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</si>
  <si>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</si>
  <si>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</si>
  <si>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</si>
  <si>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</si>
  <si>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</si>
  <si>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</si>
  <si>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</si>
  <si>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</si>
  <si>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</si>
  <si>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</si>
  <si>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</si>
  <si>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</si>
  <si>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</si>
  <si>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</si>
  <si>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</si>
  <si>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</si>
  <si>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</si>
  <si>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</si>
  <si>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</si>
  <si>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</si>
  <si>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</si>
  <si>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</si>
  <si>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</si>
  <si>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</si>
  <si>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</si>
  <si>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</si>
  <si>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</si>
  <si>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</si>
  <si>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</si>
  <si>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</si>
  <si>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</si>
  <si>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</si>
  <si>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</si>
  <si>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</si>
  <si>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</si>
  <si>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</si>
  <si>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</si>
  <si>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</si>
  <si>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</si>
  <si>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</si>
  <si>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</si>
  <si>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</si>
  <si>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</si>
  <si>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</si>
  <si>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</si>
  <si>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</si>
  <si>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</si>
  <si>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</si>
  <si>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</si>
  <si>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</si>
  <si>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</si>
  <si>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</si>
  <si>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</si>
  <si>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</si>
  <si>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</si>
  <si>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</si>
  <si>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</si>
  <si>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</si>
  <si>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</si>
  <si>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</si>
  <si>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</si>
  <si>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</si>
  <si>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</si>
  <si>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</si>
  <si>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</si>
  <si>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</si>
  <si>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</si>
  <si>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</si>
  <si>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</si>
  <si>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</si>
  <si>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</si>
  <si>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</si>
  <si>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</si>
  <si>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</si>
  <si>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</si>
  <si>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</si>
  <si>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</si>
  <si>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</si>
  <si>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</si>
  <si>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</si>
  <si>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</si>
  <si>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</si>
  <si>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</si>
  <si>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</si>
  <si>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</si>
  <si>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</si>
  <si>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</si>
  <si>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</si>
  <si>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</si>
  <si>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</si>
  <si>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</si>
  <si>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</si>
  <si>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</si>
  <si>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</si>
  <si>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</si>
  <si>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</si>
  <si>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</si>
  <si>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</si>
  <si>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</si>
  <si>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</si>
  <si>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</si>
  <si>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</si>
  <si>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</si>
  <si>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</si>
  <si>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</si>
  <si>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</si>
  <si>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</si>
  <si>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</si>
  <si>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</si>
  <si>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</si>
  <si>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</si>
  <si>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</si>
  <si>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</si>
  <si>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</si>
  <si>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</si>
  <si>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</si>
  <si>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</si>
  <si>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</si>
  <si>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</si>
  <si>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</si>
  <si>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</si>
  <si>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</si>
  <si>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</si>
  <si>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</si>
  <si>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</si>
  <si>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</si>
  <si>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</si>
  <si>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</si>
  <si>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</si>
  <si>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</si>
  <si>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</si>
  <si>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</si>
  <si>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</si>
  <si>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</si>
  <si>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</si>
  <si>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</si>
  <si>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</si>
  <si>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</si>
  <si>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</si>
  <si>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</si>
  <si>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</si>
  <si>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</si>
  <si>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</si>
  <si>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</si>
  <si>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</si>
  <si>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</si>
  <si>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</si>
  <si>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</si>
  <si>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</si>
  <si>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</si>
  <si>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</si>
  <si>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</si>
  <si>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</si>
  <si>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</si>
  <si>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</si>
  <si>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</si>
  <si>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</si>
  <si>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</si>
  <si>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</si>
  <si>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</si>
  <si>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</si>
  <si>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</si>
  <si>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</si>
  <si>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</si>
  <si>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</si>
  <si>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</si>
  <si>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</si>
  <si>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</si>
  <si>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</si>
  <si>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</si>
  <si>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</si>
  <si>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</si>
  <si>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</si>
  <si>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</si>
  <si>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</si>
  <si>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</si>
  <si>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</si>
  <si>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</si>
  <si>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</si>
  <si>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</si>
  <si>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</si>
  <si>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</si>
  <si>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</si>
  <si>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</si>
  <si>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</si>
  <si>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</si>
  <si>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</si>
  <si>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</si>
  <si>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</si>
  <si>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</si>
  <si>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</si>
  <si>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</si>
  <si>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</si>
  <si>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</si>
  <si>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</si>
  <si>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</si>
  <si>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</si>
  <si>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</si>
  <si>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</si>
  <si>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</si>
  <si>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</si>
  <si>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</si>
  <si>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</si>
  <si>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</si>
  <si>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</si>
  <si>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</si>
  <si>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</si>
  <si>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</si>
  <si>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</si>
  <si>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</si>
  <si>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</si>
  <si>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</si>
  <si>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</si>
  <si>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</si>
  <si>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</si>
  <si>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</si>
  <si>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</si>
  <si>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</si>
  <si>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</si>
  <si>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</si>
  <si>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</si>
  <si>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</si>
  <si>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</si>
  <si>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</si>
  <si>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</si>
  <si>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</si>
  <si>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</si>
  <si>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</si>
  <si>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</si>
  <si>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</si>
  <si>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</si>
  <si>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</si>
  <si>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</si>
  <si>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</si>
  <si>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</si>
  <si>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</si>
  <si>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</si>
  <si>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</si>
  <si>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</si>
  <si>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</si>
  <si>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</si>
  <si>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</si>
  <si>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</si>
  <si>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</si>
  <si>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</si>
  <si>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</si>
  <si>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</si>
  <si>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</si>
  <si>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</si>
  <si>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</si>
  <si>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</si>
  <si>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</si>
  <si>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</si>
  <si>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</si>
  <si>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</si>
  <si>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</si>
  <si>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</si>
  <si>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</si>
  <si>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</si>
  <si>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</si>
  <si>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</si>
  <si>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</si>
  <si>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</si>
  <si>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</si>
  <si>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</si>
  <si>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</si>
  <si>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</si>
  <si>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</si>
  <si>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</si>
  <si>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</si>
  <si>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</si>
  <si>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</si>
  <si>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</si>
  <si>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</si>
  <si>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</si>
  <si>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</si>
  <si>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</si>
  <si>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</si>
  <si>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</si>
  <si>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</si>
  <si>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</si>
  <si>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</si>
  <si>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</si>
  <si>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</si>
  <si>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</si>
  <si>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</si>
  <si>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</si>
  <si>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</si>
  <si>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</si>
  <si>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</si>
  <si>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</si>
  <si>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</si>
  <si>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</si>
  <si>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</si>
  <si>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</si>
  <si>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</si>
  <si>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</si>
  <si>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</si>
  <si>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</si>
  <si>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</si>
  <si>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</si>
  <si>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</si>
  <si>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</si>
  <si>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</si>
  <si>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</si>
  <si>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</si>
  <si>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</si>
  <si>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</si>
  <si>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</si>
  <si>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</si>
  <si>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</si>
  <si>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</si>
  <si>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</si>
  <si>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</si>
  <si>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</si>
  <si>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</si>
  <si>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</si>
  <si>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</si>
  <si>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</si>
  <si>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</si>
  <si>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</si>
  <si>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</si>
  <si>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</si>
  <si>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</si>
  <si>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</si>
  <si>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</si>
  <si>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</si>
  <si>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</si>
  <si>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</si>
  <si>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</si>
  <si>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</si>
  <si>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</si>
  <si>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</si>
  <si>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</si>
  <si>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</si>
  <si>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</si>
  <si>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</si>
  <si>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</si>
  <si>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</si>
  <si>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</si>
  <si>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</si>
  <si>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</si>
  <si>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</si>
  <si>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</si>
  <si>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</si>
  <si>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</si>
  <si>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</si>
  <si>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</si>
  <si>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</si>
  <si>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</si>
  <si>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</si>
  <si>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</si>
  <si>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</si>
  <si>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</si>
  <si>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</si>
  <si>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</si>
  <si>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</si>
  <si>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</si>
  <si>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</si>
  <si>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</si>
  <si>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</si>
  <si>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</si>
  <si>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</si>
  <si>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</si>
  <si>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</si>
  <si>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</si>
  <si>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</si>
  <si>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</si>
  <si>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</si>
  <si>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</si>
  <si>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</si>
  <si>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</si>
  <si>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</si>
  <si>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</si>
  <si>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</si>
  <si>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</si>
  <si>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</si>
  <si>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</si>
  <si>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</si>
  <si>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</si>
  <si>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</si>
  <si>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</si>
  <si>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</si>
  <si>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</si>
  <si>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</si>
  <si>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</si>
  <si>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</si>
  <si>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</si>
  <si>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</si>
  <si>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</si>
  <si>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</si>
  <si>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</si>
  <si>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</si>
  <si>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</si>
  <si>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</si>
  <si>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</si>
  <si>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</si>
  <si>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</si>
  <si>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</si>
  <si>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</si>
  <si>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</si>
  <si>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</si>
  <si>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</si>
  <si>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</si>
  <si>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</si>
  <si>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</si>
  <si>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</si>
  <si>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</si>
  <si>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</si>
  <si>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</si>
  <si>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</si>
  <si>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</si>
  <si>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</si>
  <si>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</si>
  <si>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</si>
  <si>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</si>
  <si>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</si>
  <si>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</si>
  <si>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</si>
  <si>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</si>
  <si>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</si>
  <si>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</si>
  <si>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</si>
  <si>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</si>
  <si>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</si>
  <si>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</si>
  <si>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</si>
  <si>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</si>
  <si>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</si>
  <si>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</si>
  <si>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</si>
  <si>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</si>
  <si>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</si>
  <si>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</si>
  <si>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</si>
  <si>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</si>
  <si>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</si>
  <si>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</si>
  <si>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</si>
  <si>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</si>
  <si>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</si>
  <si>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</si>
  <si>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</si>
  <si>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</si>
  <si>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</si>
  <si>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</si>
  <si>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</si>
  <si>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</si>
  <si>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</si>
  <si>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</si>
  <si>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</si>
  <si>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</si>
  <si>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</si>
  <si>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</si>
  <si>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</si>
  <si>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</si>
  <si>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</si>
  <si>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</si>
  <si>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</si>
  <si>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</si>
  <si>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</si>
  <si>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</si>
  <si>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</si>
  <si>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</si>
  <si>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</si>
  <si>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</si>
  <si>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</si>
  <si>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</si>
  <si>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</si>
  <si>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</si>
  <si>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</si>
  <si>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</si>
  <si>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</si>
  <si>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</si>
  <si>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</si>
  <si>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</si>
  <si>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</si>
  <si>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</si>
  <si>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</si>
  <si>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</si>
  <si>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</si>
  <si>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</si>
  <si>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</si>
  <si>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</si>
  <si>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</si>
  <si>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</si>
  <si>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</si>
  <si>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</si>
  <si>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</si>
  <si>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</si>
  <si>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</si>
  <si>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</si>
  <si>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</si>
  <si>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</si>
  <si>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</si>
  <si>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</si>
  <si>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</si>
  <si>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</si>
  <si>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</si>
  <si>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</si>
  <si>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</si>
  <si>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</si>
  <si>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</si>
  <si>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</si>
  <si>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</si>
  <si>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</si>
  <si>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</si>
  <si>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</si>
  <si>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</si>
  <si>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</si>
  <si>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</si>
  <si>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</si>
  <si>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</si>
  <si>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</si>
  <si>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</si>
  <si>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</si>
  <si>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</si>
  <si>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</si>
  <si>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</si>
  <si>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</si>
  <si>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</si>
  <si>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</si>
  <si>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</si>
  <si>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</si>
  <si>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</si>
  <si>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</si>
  <si>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</si>
  <si>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</si>
  <si>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</si>
  <si>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</si>
  <si>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</si>
  <si>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</si>
  <si>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</si>
  <si>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</si>
  <si>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</si>
  <si>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</si>
  <si>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</si>
  <si>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</si>
  <si>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</si>
  <si>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</si>
  <si>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</si>
  <si>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</si>
  <si>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</si>
  <si>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</si>
  <si>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</si>
  <si>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</si>
  <si>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</si>
  <si>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</si>
  <si>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</si>
  <si>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</si>
  <si>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</si>
  <si>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</si>
  <si>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</si>
  <si>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</si>
  <si>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</si>
  <si>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</si>
  <si>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</si>
  <si>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</si>
  <si>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</si>
  <si>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</si>
  <si>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</si>
  <si>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</si>
  <si>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</si>
  <si>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</si>
  <si>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</si>
  <si>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</si>
  <si>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</si>
  <si>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</si>
  <si>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</si>
  <si>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</si>
  <si>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</si>
  <si>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</si>
  <si>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</si>
  <si>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</si>
  <si>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</si>
  <si>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</si>
  <si>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</si>
  <si>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</si>
  <si>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</si>
  <si>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</si>
  <si>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</si>
  <si>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</si>
  <si>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</si>
  <si>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</si>
  <si>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</si>
  <si>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</si>
  <si>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</si>
  <si>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</si>
  <si>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</si>
  <si>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</si>
  <si>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</si>
  <si>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</si>
  <si>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</si>
  <si>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</si>
  <si>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</si>
  <si>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</si>
  <si>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</si>
  <si>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</si>
  <si>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</si>
  <si>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</si>
  <si>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</si>
  <si>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</si>
  <si>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</si>
  <si>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</si>
  <si>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</si>
  <si>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</si>
  <si>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</si>
  <si>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</si>
  <si>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</si>
  <si>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</si>
  <si>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</si>
  <si>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</si>
  <si>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</si>
  <si>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</si>
  <si>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</si>
  <si>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</si>
  <si>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</si>
  <si>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</si>
  <si>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</si>
  <si>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</si>
  <si>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</si>
  <si>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</si>
  <si>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</si>
  <si>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</si>
  <si>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</si>
  <si>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</si>
  <si>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</si>
  <si>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</si>
  <si>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</si>
  <si>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</si>
  <si>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</si>
  <si>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</si>
  <si>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</si>
  <si>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</si>
  <si>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</si>
  <si>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</si>
  <si>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</si>
  <si>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</si>
  <si>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</si>
  <si>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</si>
  <si>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</si>
  <si>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</si>
  <si>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</si>
  <si>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</si>
  <si>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</si>
  <si>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</si>
  <si>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</si>
  <si>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</si>
  <si>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</si>
  <si>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</si>
  <si>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</si>
  <si>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</si>
  <si>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</si>
  <si>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</si>
  <si>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</si>
  <si>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</si>
  <si>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</si>
  <si>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</si>
  <si>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</si>
  <si>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</si>
  <si>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</si>
  <si>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</si>
  <si>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</si>
  <si>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</si>
  <si>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</si>
  <si>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</si>
  <si>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</si>
  <si>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</si>
  <si>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</si>
  <si>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</si>
  <si>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</si>
  <si>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</si>
  <si>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</si>
  <si>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</si>
  <si>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</si>
  <si>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</si>
  <si>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</si>
  <si>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</si>
  <si>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</si>
  <si>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</si>
  <si>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</si>
  <si>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</si>
  <si>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</si>
  <si>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</si>
  <si>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</si>
  <si>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</si>
  <si>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</si>
  <si>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</si>
  <si>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</si>
  <si>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</si>
  <si>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</si>
  <si>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</si>
  <si>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</si>
  <si>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</si>
  <si>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</si>
  <si>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</si>
  <si>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</si>
  <si>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</si>
  <si>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</si>
  <si>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</si>
  <si>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</si>
  <si>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</si>
  <si>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</si>
  <si>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</si>
  <si>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</si>
  <si>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</si>
  <si>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</si>
  <si>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</si>
  <si>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</si>
  <si>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</si>
  <si>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</si>
  <si>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</si>
  <si>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</si>
  <si>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</si>
  <si>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</si>
  <si>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</si>
  <si>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</si>
  <si>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</si>
  <si>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</si>
  <si>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</si>
  <si>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</si>
  <si>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</si>
  <si>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</si>
  <si>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</si>
  <si>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</si>
  <si>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</si>
  <si>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</si>
  <si>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</si>
  <si>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</si>
  <si>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</si>
  <si>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</si>
  <si>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</si>
  <si>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</si>
  <si>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</si>
  <si>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</si>
  <si>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</si>
  <si>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</si>
  <si>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</si>
  <si>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</si>
  <si>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</si>
  <si>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</si>
  <si>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</si>
  <si>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</si>
  <si>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</si>
  <si>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</si>
  <si>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</si>
  <si>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</si>
  <si>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</si>
  <si>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</si>
  <si>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</si>
  <si>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</si>
  <si>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</si>
  <si>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</si>
  <si>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</si>
  <si>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</si>
  <si>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</si>
  <si>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</si>
  <si>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</si>
  <si>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</si>
  <si>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</si>
  <si>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</si>
  <si>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</si>
  <si>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</si>
  <si>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</si>
  <si>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</si>
  <si>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</si>
  <si>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</si>
  <si>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</si>
  <si>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</si>
  <si>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</si>
  <si>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</si>
  <si>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</si>
  <si>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</si>
  <si>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</si>
  <si>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</si>
  <si>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</si>
  <si>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</si>
  <si>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</si>
  <si>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</si>
  <si>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</si>
  <si>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</si>
  <si>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</si>
  <si>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</si>
  <si>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</si>
  <si>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</si>
  <si>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</si>
  <si>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</si>
  <si>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</si>
  <si>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</si>
  <si>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</si>
  <si>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</si>
  <si>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</si>
  <si>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</si>
  <si>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</si>
  <si>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</si>
  <si>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</si>
  <si>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</si>
  <si>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</si>
  <si>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</si>
  <si>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</si>
  <si>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</si>
  <si>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</si>
  <si>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</si>
  <si>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</si>
  <si>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</si>
  <si>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</si>
  <si>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</si>
  <si>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</si>
  <si>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</si>
  <si>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</si>
  <si>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</si>
  <si>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</si>
  <si>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</si>
  <si>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</si>
  <si>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</si>
  <si>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</si>
  <si>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</si>
  <si>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</si>
  <si>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</si>
  <si>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</si>
  <si>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</si>
  <si>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</si>
  <si>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</si>
  <si>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</si>
  <si>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</si>
  <si>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</si>
  <si>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</si>
  <si>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</si>
  <si>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</si>
  <si>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</si>
  <si>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</si>
  <si>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</si>
  <si>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</si>
  <si>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</si>
  <si>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</si>
  <si>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</si>
  <si>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</si>
  <si>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</si>
  <si>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</si>
  <si>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</si>
  <si>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</si>
  <si>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</si>
  <si>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</si>
  <si>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</si>
  <si>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</si>
  <si>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</si>
  <si>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</si>
  <si>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</si>
  <si>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</si>
  <si>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</si>
  <si>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</si>
  <si>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</si>
  <si>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</si>
  <si>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</si>
  <si>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</si>
  <si>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</si>
  <si>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</si>
  <si>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</si>
  <si>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</si>
  <si>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</si>
  <si>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</si>
  <si>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</si>
  <si>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</si>
  <si>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</si>
  <si>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</si>
  <si>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</si>
  <si>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</si>
  <si>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</si>
  <si>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</si>
  <si>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</si>
  <si>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</si>
  <si>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</si>
  <si>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</si>
  <si>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</si>
  <si>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</si>
  <si>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</si>
  <si>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</si>
  <si>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</si>
  <si>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</si>
  <si>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</si>
  <si>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</si>
  <si>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</si>
  <si>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</si>
  <si>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</si>
  <si>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</si>
  <si>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</si>
  <si>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</si>
  <si>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</si>
  <si>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</si>
  <si>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</si>
  <si>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</si>
  <si>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</si>
  <si>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</si>
  <si>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</si>
  <si>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</si>
  <si>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</si>
  <si>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</si>
  <si>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</si>
  <si>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</si>
  <si>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</si>
  <si>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</si>
  <si>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</si>
  <si>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</si>
  <si>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</si>
  <si>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</si>
  <si>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</si>
  <si>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</si>
  <si>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</si>
  <si>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</si>
  <si>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</si>
  <si>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</si>
  <si>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</si>
  <si>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</si>
  <si>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</si>
  <si>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</si>
  <si>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</si>
  <si>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</si>
  <si>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</si>
  <si>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</si>
  <si>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</si>
  <si>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</si>
  <si>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</si>
  <si>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</si>
  <si>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</si>
  <si>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</si>
  <si>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</si>
  <si>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</si>
  <si>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</si>
  <si>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</si>
  <si>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</si>
  <si>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</si>
  <si>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</si>
  <si>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</si>
  <si>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</si>
  <si>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</si>
  <si>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</si>
  <si>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</si>
  <si>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</si>
  <si>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</si>
  <si>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</si>
  <si>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</si>
  <si>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</si>
  <si>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</si>
  <si>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</si>
  <si>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</si>
  <si>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</si>
  <si>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</si>
  <si>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</si>
  <si>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</si>
  <si>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</si>
  <si>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</si>
  <si>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</si>
  <si>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</si>
  <si>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</si>
  <si>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</si>
  <si>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</si>
  <si>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</si>
  <si>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</si>
  <si>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</si>
  <si>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</si>
  <si>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</si>
  <si>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</si>
  <si>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</si>
  <si>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</si>
  <si>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</si>
  <si>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</si>
  <si>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</si>
  <si>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</si>
  <si>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</si>
  <si>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</si>
  <si>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</si>
  <si>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</si>
  <si>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</si>
  <si>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</si>
  <si>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</si>
  <si>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</si>
  <si>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</si>
  <si>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</si>
  <si>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</si>
  <si>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</si>
  <si>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</si>
  <si>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</si>
  <si>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</si>
  <si>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</si>
  <si>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</si>
  <si>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</si>
  <si>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</si>
  <si>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</si>
  <si>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</si>
  <si>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</si>
  <si>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</si>
  <si>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</si>
  <si>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</si>
  <si>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</si>
  <si>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</si>
  <si>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</si>
  <si>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</si>
  <si>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</si>
  <si>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</si>
  <si>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</si>
  <si>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</si>
  <si>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</si>
  <si>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</si>
  <si>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</si>
  <si>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</si>
  <si>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</si>
  <si>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</si>
  <si>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</si>
  <si>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</si>
  <si>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</si>
  <si>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</si>
  <si>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</si>
  <si>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</si>
  <si>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</si>
  <si>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</si>
  <si>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</si>
  <si>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</si>
  <si>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</si>
  <si>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</si>
  <si>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</si>
  <si>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</si>
  <si>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</si>
  <si>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</si>
  <si>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</si>
  <si>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</si>
  <si>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</si>
  <si>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</si>
  <si>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</si>
  <si>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</si>
  <si>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</si>
  <si>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</si>
  <si>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</si>
  <si>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</si>
  <si>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</si>
  <si>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</si>
  <si>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</si>
  <si>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</si>
  <si>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</si>
  <si>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</si>
  <si>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</si>
  <si>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</si>
  <si>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</si>
  <si>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</si>
  <si>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</si>
  <si>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</si>
  <si>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</si>
  <si>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</si>
  <si>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</si>
  <si>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</si>
  <si>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</si>
  <si>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</si>
  <si>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</si>
  <si>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</si>
  <si>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</si>
  <si>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</si>
  <si>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</si>
  <si>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</si>
  <si>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</si>
  <si>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</si>
  <si>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</si>
  <si>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</si>
  <si>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</si>
  <si>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</si>
  <si>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</si>
  <si>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</si>
  <si>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</si>
  <si>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</si>
  <si>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</si>
  <si>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</si>
  <si>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</si>
  <si>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</si>
  <si>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</si>
  <si>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</si>
  <si>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</si>
  <si>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</si>
  <si>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</si>
  <si>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</si>
  <si>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</si>
  <si>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</si>
  <si>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</si>
  <si>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</si>
  <si>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</si>
  <si>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</si>
  <si>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</si>
  <si>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</si>
  <si>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</si>
  <si>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</si>
  <si>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</si>
  <si>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</si>
  <si>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</si>
  <si>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</si>
  <si>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</si>
  <si>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</si>
  <si>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</si>
  <si>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</si>
  <si>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</si>
  <si>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</si>
  <si>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</si>
  <si>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</si>
  <si>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</si>
  <si>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</si>
  <si>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</si>
  <si>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</si>
  <si>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</si>
  <si>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</si>
  <si>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</si>
  <si>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</si>
  <si>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</si>
  <si>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</si>
  <si>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</si>
  <si>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</si>
  <si>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</si>
  <si>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</si>
  <si>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</si>
  <si>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</si>
  <si>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</si>
  <si>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</si>
  <si>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</si>
  <si>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</si>
  <si>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</si>
  <si>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</si>
  <si>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</si>
  <si>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</si>
  <si>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</si>
  <si>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</si>
  <si>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</si>
  <si>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</si>
  <si>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</si>
  <si>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</si>
  <si>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</si>
  <si>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</si>
  <si>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</si>
  <si>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</si>
  <si>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</si>
  <si>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</si>
  <si>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</si>
  <si>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</si>
  <si>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</si>
  <si>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</si>
  <si>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</si>
  <si>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</si>
  <si>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</si>
  <si>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</si>
  <si>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</si>
  <si>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</si>
  <si>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</si>
  <si>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</si>
  <si>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</si>
  <si>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</si>
  <si>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</si>
  <si>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</si>
  <si>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</si>
  <si>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</si>
  <si>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</si>
  <si>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</si>
  <si>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</si>
  <si>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</si>
  <si>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</si>
  <si>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</si>
  <si>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</si>
  <si>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</si>
  <si>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</si>
  <si>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</si>
  <si>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</si>
  <si>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</si>
  <si>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</si>
  <si>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</si>
  <si>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</si>
  <si>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</si>
  <si>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</si>
  <si>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</si>
  <si>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</si>
  <si>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</si>
  <si>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</si>
  <si>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</si>
  <si>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</si>
  <si>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</si>
  <si>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</si>
  <si>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</si>
  <si>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</si>
  <si>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</si>
  <si>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</si>
  <si>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</si>
  <si>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</si>
  <si>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</si>
  <si>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</si>
  <si>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</si>
  <si>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</si>
  <si>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</si>
  <si>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</si>
  <si>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</si>
  <si>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</si>
  <si>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</si>
  <si>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</si>
  <si>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</si>
  <si>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</si>
  <si>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</si>
  <si>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</si>
  <si>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</si>
  <si>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</si>
  <si>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</si>
  <si>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</si>
  <si>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</si>
  <si>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</si>
  <si>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</si>
  <si>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</si>
  <si>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</si>
  <si>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</si>
  <si>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</si>
  <si>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</si>
  <si>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</si>
  <si>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</si>
  <si>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</si>
  <si>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</si>
  <si>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</si>
  <si>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</si>
  <si>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</si>
  <si>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</si>
  <si>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</si>
  <si>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</si>
  <si>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</si>
  <si>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</si>
  <si>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</si>
  <si>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</si>
  <si>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</si>
  <si>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</si>
  <si>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</si>
  <si>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</si>
  <si>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</si>
  <si>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</si>
  <si>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</si>
  <si>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</si>
  <si>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</si>
  <si>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</si>
  <si>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</si>
  <si>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</si>
  <si>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</si>
  <si>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</si>
  <si>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</si>
  <si>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</si>
  <si>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</si>
  <si>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</si>
  <si>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</si>
  <si>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</si>
  <si>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</si>
  <si>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</si>
  <si>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</si>
  <si>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</si>
  <si>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</si>
  <si>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</si>
  <si>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</si>
  <si>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</si>
  <si>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</si>
  <si>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</si>
  <si>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</si>
  <si>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</si>
  <si>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</si>
  <si>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</si>
  <si>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</si>
  <si>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</si>
  <si>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</si>
  <si>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</si>
  <si>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</si>
  <si>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</si>
  <si>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</si>
  <si>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</si>
  <si>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</si>
  <si>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</si>
  <si>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</si>
  <si>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</si>
  <si>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</si>
  <si>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</si>
  <si>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</si>
  <si>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</si>
  <si>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</si>
  <si>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</si>
  <si>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</si>
  <si>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</si>
  <si>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</si>
  <si>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</si>
  <si>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</si>
  <si>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</si>
  <si>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</si>
  <si>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</si>
  <si>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</si>
  <si>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</si>
  <si>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</si>
  <si>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</si>
  <si>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</si>
  <si>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</si>
  <si>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</si>
  <si>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</si>
  <si>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</si>
  <si>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</si>
  <si>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</si>
  <si>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</si>
  <si>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</si>
  <si>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</si>
  <si>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</si>
  <si>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</si>
  <si>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</si>
  <si>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</si>
  <si>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</si>
  <si>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</si>
  <si>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</si>
  <si>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</si>
  <si>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</si>
  <si>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</si>
  <si>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</si>
  <si>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</si>
  <si>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</si>
  <si>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</si>
  <si>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</si>
  <si>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</si>
  <si>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</si>
  <si>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</si>
  <si>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</si>
  <si>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</si>
  <si>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</si>
  <si>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</si>
  <si>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</si>
  <si>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</si>
  <si>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</si>
  <si>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</si>
  <si>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</si>
  <si>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</si>
  <si>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</si>
  <si>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</si>
  <si>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</si>
  <si>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</si>
  <si>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</si>
  <si>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</si>
  <si>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</si>
  <si>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</si>
  <si>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</si>
  <si>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</si>
  <si>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</si>
  <si>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</si>
  <si>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</si>
  <si>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</si>
  <si>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</si>
  <si>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</si>
  <si>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</si>
  <si>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</si>
  <si>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</si>
  <si>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</si>
  <si>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</si>
  <si>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</si>
  <si>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</si>
  <si>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</si>
  <si>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</si>
  <si>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</si>
  <si>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</si>
  <si>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</si>
  <si>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</si>
  <si>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</si>
  <si>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</si>
  <si>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</si>
  <si>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</si>
  <si>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</si>
  <si>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</si>
  <si>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</si>
  <si>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</si>
  <si>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</si>
  <si>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</si>
  <si>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</si>
  <si>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</si>
  <si>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</si>
  <si>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</si>
  <si>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</si>
  <si>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</si>
  <si>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</si>
  <si>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</si>
  <si>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</si>
  <si>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</si>
  <si>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</si>
  <si>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</si>
  <si>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</si>
  <si>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</si>
  <si>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</si>
  <si>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</si>
  <si>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</si>
  <si>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</si>
  <si>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</si>
  <si>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</si>
  <si>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</si>
  <si>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</si>
  <si>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</si>
  <si>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</si>
  <si>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</si>
  <si>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</si>
  <si>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</si>
  <si>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</si>
  <si>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</si>
  <si>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</si>
  <si>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</si>
  <si>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</si>
  <si>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</si>
  <si>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</si>
  <si>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</si>
  <si>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</si>
  <si>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</si>
  <si>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</si>
  <si>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</si>
  <si>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</si>
  <si>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</si>
  <si>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</si>
  <si>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</si>
  <si>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</si>
  <si>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</si>
  <si>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</si>
  <si>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</si>
  <si>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</si>
  <si>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</si>
  <si>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</si>
  <si>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</si>
  <si>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</si>
  <si>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</si>
  <si>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</si>
  <si>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</si>
  <si>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</si>
  <si>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</si>
  <si>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</si>
  <si>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</si>
  <si>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</si>
  <si>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</si>
  <si>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</si>
  <si>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</si>
  <si>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</si>
  <si>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</si>
  <si>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</si>
  <si>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</si>
  <si>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</si>
  <si>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</si>
  <si>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</si>
  <si>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</si>
  <si>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</si>
  <si>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</si>
  <si>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</si>
  <si>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</si>
  <si>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</si>
  <si>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</si>
  <si>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</si>
  <si>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</si>
  <si>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</si>
  <si>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</si>
  <si>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</si>
  <si>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</si>
  <si>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</si>
  <si>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</si>
  <si>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</si>
  <si>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</si>
  <si>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</si>
  <si>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</si>
  <si>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</si>
  <si>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</si>
  <si>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</si>
  <si>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</si>
  <si>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</si>
  <si>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</si>
  <si>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</si>
  <si>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</si>
  <si>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</si>
  <si>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</si>
  <si>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</si>
  <si>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</si>
  <si>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</si>
  <si>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</si>
  <si>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</si>
  <si>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</si>
  <si>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</si>
  <si>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</si>
  <si>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</si>
  <si>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</si>
  <si>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</si>
  <si>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</si>
  <si>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</si>
  <si>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</si>
  <si>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</si>
  <si>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</si>
  <si>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</si>
  <si>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</si>
  <si>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</si>
  <si>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</si>
  <si>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</si>
  <si>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</si>
  <si>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</si>
  <si>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</si>
  <si>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</si>
  <si>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</si>
  <si>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</si>
  <si>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</si>
  <si>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</si>
  <si>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</si>
  <si>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</si>
  <si>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</si>
  <si>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</si>
  <si>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</si>
  <si>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</si>
  <si>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</si>
  <si>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</si>
  <si>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</si>
  <si>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</si>
  <si>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</si>
  <si>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</si>
  <si>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</si>
  <si>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</si>
  <si>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</si>
  <si>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</si>
  <si>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</si>
  <si>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</si>
  <si>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</si>
  <si>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</si>
  <si>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</si>
  <si>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</si>
  <si>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</si>
  <si>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</si>
  <si>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</si>
  <si>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</si>
  <si>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</si>
  <si>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</si>
  <si>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</si>
  <si>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</si>
  <si>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</si>
  <si>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</si>
  <si>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</si>
  <si>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</si>
  <si>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</si>
  <si>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</si>
  <si>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</si>
  <si>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</si>
  <si>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</si>
  <si>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</si>
  <si>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</si>
  <si>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</si>
  <si>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</si>
  <si>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</si>
  <si>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</si>
  <si>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</si>
  <si>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</si>
  <si>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</si>
  <si>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</si>
  <si>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</si>
  <si>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</si>
  <si>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</si>
  <si>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</si>
  <si>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</si>
  <si>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</si>
  <si>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</si>
  <si>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</si>
  <si>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</si>
  <si>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</si>
  <si>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</si>
  <si>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</si>
  <si>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</si>
  <si>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</si>
  <si>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</si>
  <si>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</si>
  <si>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</si>
  <si>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</si>
  <si>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</si>
  <si>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</si>
  <si>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</si>
  <si>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</si>
  <si>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</si>
  <si>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</si>
  <si>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</si>
  <si>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</si>
  <si>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</si>
  <si>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</si>
  <si>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</si>
  <si>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</si>
  <si>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</si>
  <si>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</si>
  <si>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</si>
  <si>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</si>
  <si>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</si>
  <si>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</si>
  <si>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</si>
  <si>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</si>
  <si>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</si>
  <si>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</si>
  <si>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</si>
  <si>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</si>
  <si>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</si>
  <si>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</si>
  <si>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</si>
  <si>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</si>
  <si>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</si>
  <si>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</si>
  <si>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</si>
  <si>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</si>
  <si>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</si>
  <si>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</si>
  <si>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</si>
  <si>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</si>
  <si>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</si>
  <si>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</si>
  <si>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</si>
  <si>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</si>
  <si>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</si>
  <si>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</si>
  <si>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</si>
  <si>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</si>
  <si>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</si>
  <si>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</si>
  <si>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</si>
  <si>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</si>
  <si>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</si>
  <si>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</si>
  <si>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</si>
  <si>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</si>
  <si>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</si>
  <si>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</si>
  <si>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</si>
  <si>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</si>
  <si>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</si>
  <si>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</si>
  <si>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</si>
  <si>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</si>
  <si>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</si>
  <si>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</si>
  <si>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</si>
  <si>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</si>
  <si>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</si>
  <si>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</si>
  <si>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</si>
  <si>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</si>
  <si>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</si>
  <si>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</si>
  <si>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</si>
  <si>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</si>
  <si>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</si>
  <si>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</si>
  <si>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</si>
  <si>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</si>
  <si>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</si>
  <si>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</si>
  <si>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</si>
  <si>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</si>
  <si>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</si>
  <si>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</si>
  <si>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</si>
  <si>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</si>
  <si>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</si>
  <si>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</si>
  <si>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</si>
  <si>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</si>
  <si>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</si>
  <si>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</si>
  <si>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</si>
  <si>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</si>
  <si>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</si>
  <si>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</si>
  <si>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</si>
  <si>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</si>
  <si>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</si>
  <si>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</si>
  <si>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</si>
  <si>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</si>
  <si>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</si>
  <si>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</si>
  <si>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</si>
  <si>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</si>
  <si>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</si>
  <si>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</si>
  <si>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</si>
  <si>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</si>
  <si>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</si>
  <si>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</si>
  <si>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</si>
  <si>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</si>
  <si>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</si>
  <si>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</si>
  <si>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</si>
  <si>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</si>
  <si>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</si>
  <si>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</si>
  <si>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</si>
  <si>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</si>
  <si>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</si>
  <si>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</si>
  <si>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</si>
  <si>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</si>
  <si>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</si>
  <si>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</si>
  <si>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</si>
  <si>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</si>
  <si>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</si>
  <si>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</si>
  <si>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</si>
  <si>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</si>
  <si>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</si>
  <si>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</si>
  <si>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</si>
  <si>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</si>
  <si>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</si>
  <si>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</si>
  <si>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</si>
  <si>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</si>
  <si>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</si>
  <si>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</si>
  <si>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</si>
  <si>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</si>
  <si>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</si>
  <si>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</si>
  <si>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</si>
  <si>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</si>
  <si>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</si>
  <si>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</si>
  <si>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</si>
  <si>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</si>
  <si>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</si>
  <si>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</si>
  <si>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</si>
  <si>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</si>
  <si>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</si>
  <si>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</si>
  <si>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</si>
  <si>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</si>
  <si>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</si>
  <si>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</si>
  <si>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</si>
  <si>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</si>
  <si>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</si>
  <si>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</si>
  <si>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</si>
  <si>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</si>
  <si>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</si>
  <si>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</si>
  <si>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</si>
  <si>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</si>
  <si>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</si>
  <si>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</si>
  <si>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</si>
  <si>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</si>
  <si>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</si>
  <si>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</si>
  <si>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</si>
  <si>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</si>
  <si>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</si>
  <si>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</si>
  <si>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</si>
  <si>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</si>
  <si>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</si>
  <si>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</si>
  <si>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</si>
  <si>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</si>
  <si>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</si>
  <si>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</si>
  <si>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</si>
  <si>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</si>
  <si>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</si>
  <si>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</si>
  <si>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</si>
  <si>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</si>
  <si>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</si>
  <si>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</si>
  <si>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</si>
  <si>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</si>
  <si>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</si>
  <si>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</si>
  <si>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</si>
  <si>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</si>
  <si>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</si>
  <si>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</si>
  <si>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</si>
  <si>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</si>
  <si>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</si>
  <si>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</si>
  <si>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</si>
  <si>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</si>
  <si>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</si>
  <si>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</si>
  <si>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</si>
  <si>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</si>
  <si>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</si>
  <si>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</si>
  <si>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</si>
  <si>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</si>
  <si>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</si>
  <si>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</si>
  <si>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</si>
  <si>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</si>
  <si>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</si>
  <si>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</si>
  <si>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</si>
  <si>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</si>
  <si>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</si>
  <si>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</si>
  <si>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</si>
  <si>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</si>
  <si>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</si>
  <si>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</si>
  <si>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</si>
  <si>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</si>
  <si>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</si>
  <si>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</si>
  <si>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</si>
  <si>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</si>
  <si>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</si>
  <si>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</si>
  <si>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</si>
  <si>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</si>
  <si>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</si>
  <si>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</si>
  <si>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</si>
  <si>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</si>
  <si>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</si>
  <si>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</si>
  <si>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</si>
  <si>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</si>
  <si>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</si>
  <si>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</si>
  <si>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</si>
  <si>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</si>
  <si>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</si>
  <si>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</si>
  <si>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</si>
  <si>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</si>
  <si>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</si>
  <si>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</si>
  <si>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</si>
  <si>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</si>
  <si>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</si>
  <si>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</si>
  <si>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</si>
  <si>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</si>
  <si>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</si>
  <si>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</si>
  <si>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</si>
  <si>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</si>
  <si>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</si>
  <si>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</si>
  <si>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</si>
  <si>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</si>
  <si>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</si>
  <si>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</si>
  <si>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</si>
  <si>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</si>
  <si>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</si>
  <si>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</si>
  <si>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</si>
  <si>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</si>
  <si>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</si>
  <si>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</si>
  <si>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</si>
  <si>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</si>
  <si>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</si>
  <si>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</si>
  <si>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</si>
  <si>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</si>
  <si>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</si>
  <si>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</si>
  <si>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</si>
  <si>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</si>
  <si>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</si>
  <si>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</si>
  <si>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</si>
  <si>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</si>
  <si>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</si>
  <si>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</si>
  <si>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</si>
  <si>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</si>
  <si>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</si>
  <si>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</si>
  <si>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</si>
  <si>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</si>
  <si>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</si>
  <si>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</si>
  <si>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</si>
  <si>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</si>
  <si>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</si>
  <si>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</si>
  <si>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</si>
  <si>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</si>
  <si>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</si>
  <si>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</si>
  <si>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</si>
  <si>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</si>
  <si>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</si>
  <si>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</si>
  <si>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</si>
  <si>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</si>
  <si>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</si>
  <si>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</si>
  <si>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</si>
  <si>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</si>
  <si>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</si>
  <si>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</si>
  <si>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</si>
  <si>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</si>
  <si>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</si>
  <si>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</si>
  <si>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</si>
  <si>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</si>
  <si>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</si>
  <si>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</si>
  <si>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</si>
  <si>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</si>
  <si>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</si>
  <si>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</si>
  <si>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</si>
  <si>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</si>
  <si>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</si>
  <si>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</si>
  <si>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</si>
  <si>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</si>
  <si>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</si>
  <si>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</si>
  <si>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</si>
  <si>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</si>
  <si>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</si>
  <si>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</si>
  <si>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</si>
  <si>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</si>
  <si>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</si>
  <si>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</si>
  <si>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</si>
  <si>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</si>
  <si>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</si>
  <si>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</si>
  <si>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</si>
  <si>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</si>
  <si>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</si>
  <si>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</si>
  <si>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</si>
  <si>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</si>
  <si>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</si>
  <si>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</si>
  <si>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</si>
  <si>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</si>
  <si>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</si>
  <si>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</si>
  <si>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</si>
  <si>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</si>
  <si>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</si>
  <si>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</si>
  <si>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</si>
  <si>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</si>
  <si>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</si>
  <si>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</si>
  <si>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</si>
  <si>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</si>
  <si>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</si>
  <si>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</si>
  <si>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</si>
  <si>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</si>
  <si>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</si>
  <si>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</si>
  <si>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</si>
  <si>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</si>
  <si>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</si>
  <si>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</si>
  <si>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</si>
  <si>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</si>
  <si>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</si>
  <si>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</si>
  <si>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</si>
  <si>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</si>
  <si>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</si>
  <si>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</si>
  <si>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</si>
  <si>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</si>
  <si>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</si>
  <si>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</si>
  <si>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</si>
  <si>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</si>
  <si>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</si>
  <si>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</si>
  <si>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</si>
  <si>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</si>
  <si>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</si>
  <si>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</si>
  <si>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</si>
  <si>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</si>
  <si>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</si>
  <si>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</si>
  <si>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</si>
  <si>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</si>
  <si>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</si>
  <si>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</si>
  <si>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</si>
  <si>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</si>
  <si>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</si>
  <si>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</si>
  <si>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</si>
  <si>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</si>
  <si>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</si>
  <si>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</si>
  <si>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</si>
  <si>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</si>
  <si>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</si>
  <si>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</si>
  <si>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</si>
  <si>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</si>
  <si>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</si>
  <si>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</si>
  <si>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</si>
  <si>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</si>
  <si>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</si>
  <si>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</si>
  <si>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</si>
  <si>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</si>
  <si>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</si>
  <si>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</si>
  <si>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</si>
  <si>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</si>
  <si>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</si>
  <si>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</si>
  <si>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</si>
  <si>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</si>
  <si>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</si>
  <si>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</si>
  <si>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</si>
  <si>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</si>
  <si>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</si>
  <si>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</si>
  <si>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</si>
  <si>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</si>
  <si>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</si>
  <si>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</si>
  <si>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</si>
  <si>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</si>
  <si>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</si>
  <si>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</si>
  <si>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</si>
  <si>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</si>
  <si>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</si>
  <si>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</si>
  <si>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</si>
  <si>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</si>
  <si>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</si>
  <si>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</si>
  <si>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</si>
  <si>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</si>
  <si>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</si>
  <si>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</si>
  <si>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</si>
  <si>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</si>
  <si>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</si>
  <si>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</si>
  <si>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</si>
  <si>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</si>
  <si>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</si>
  <si>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</si>
  <si>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</si>
  <si>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</si>
  <si>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</si>
  <si>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</si>
  <si>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</si>
  <si>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</si>
  <si>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</si>
  <si>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</si>
  <si>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</si>
  <si>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</si>
  <si>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</si>
  <si>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</si>
  <si>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</si>
  <si>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</si>
  <si>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</si>
  <si>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</si>
  <si>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</si>
  <si>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</si>
  <si>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</si>
  <si>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</si>
  <si>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</si>
  <si>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</si>
  <si>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</si>
  <si>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</si>
  <si>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</si>
  <si>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</si>
  <si>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</si>
  <si>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</si>
  <si>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</si>
  <si>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</si>
  <si>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</si>
  <si>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</si>
  <si>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</si>
  <si>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</si>
  <si>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</si>
  <si>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</si>
  <si>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</si>
  <si>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</si>
  <si>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</si>
  <si>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</si>
  <si>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</si>
  <si>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</si>
  <si>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</si>
  <si>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</si>
  <si>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</si>
  <si>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</si>
  <si>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</si>
  <si>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</si>
  <si>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</si>
  <si>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</si>
  <si>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</si>
  <si>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</si>
  <si>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</si>
  <si>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</si>
  <si>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</si>
  <si>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</si>
  <si>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</si>
  <si>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</si>
  <si>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</si>
  <si>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</si>
  <si>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</si>
  <si>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</si>
  <si>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</si>
  <si>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</si>
  <si>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</si>
  <si>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</si>
  <si>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</si>
  <si>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</si>
  <si>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</si>
  <si>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</si>
  <si>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</si>
  <si>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</si>
  <si>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</si>
  <si>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</si>
  <si>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</si>
  <si>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</si>
  <si>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</si>
  <si>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</si>
  <si>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</si>
  <si>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</si>
  <si>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</si>
  <si>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</si>
  <si>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</si>
  <si>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</si>
  <si>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</si>
  <si>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</si>
  <si>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</si>
  <si>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</si>
  <si>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</si>
  <si>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</si>
  <si>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</si>
  <si>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</si>
  <si>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</si>
  <si>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</si>
  <si>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</si>
  <si>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</si>
  <si>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</si>
  <si>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</si>
  <si>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</si>
  <si>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</si>
  <si>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</si>
  <si>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</si>
  <si>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</si>
  <si>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</si>
  <si>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</si>
  <si>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</si>
  <si>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</si>
  <si>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</si>
  <si>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</si>
  <si>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</si>
  <si>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</si>
  <si>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</si>
  <si>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</si>
  <si>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</si>
  <si>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</si>
  <si>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</si>
  <si>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</si>
  <si>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</si>
  <si>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</si>
  <si>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</si>
  <si>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</si>
  <si>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</si>
  <si>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</si>
  <si>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</si>
  <si>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</si>
  <si>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</si>
  <si>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</si>
  <si>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</si>
  <si>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</si>
  <si>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</si>
  <si>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</si>
  <si>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</si>
  <si>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</si>
  <si>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</si>
  <si>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</si>
  <si>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</si>
  <si>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</si>
  <si>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</si>
  <si>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</si>
  <si>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</si>
  <si>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</si>
  <si>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</si>
  <si>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</si>
  <si>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</si>
  <si>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</si>
  <si>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</si>
  <si>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</si>
  <si>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</si>
  <si>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</si>
  <si>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</si>
  <si>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</si>
  <si>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</si>
  <si>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</si>
  <si>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</si>
  <si>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</si>
  <si>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</si>
  <si>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</si>
  <si>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</si>
  <si>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</si>
  <si>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</si>
  <si>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</si>
  <si>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</si>
  <si>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</si>
  <si>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</si>
  <si>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</si>
  <si>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</si>
  <si>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</si>
  <si>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</si>
  <si>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</si>
  <si>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</si>
  <si>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</si>
  <si>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</si>
  <si>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</si>
  <si>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</si>
  <si>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</si>
  <si>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</si>
  <si>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</si>
  <si>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</si>
  <si>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</si>
  <si>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</si>
  <si>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</si>
  <si>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</si>
  <si>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</si>
  <si>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</si>
  <si>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</si>
  <si>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</si>
  <si>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</si>
  <si>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</si>
  <si>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</si>
  <si>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</si>
  <si>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</si>
  <si>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</si>
  <si>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</si>
  <si>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</si>
  <si>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</si>
  <si>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</si>
  <si>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</si>
  <si>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</si>
  <si>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</si>
  <si>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</si>
  <si>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</si>
  <si>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</si>
  <si>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</si>
  <si>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</si>
  <si>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</si>
  <si>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</si>
  <si>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</si>
  <si>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</si>
  <si>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</si>
  <si>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</si>
  <si>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</si>
  <si>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</si>
  <si>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</si>
  <si>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</si>
  <si>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</si>
  <si>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</si>
  <si>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</si>
  <si>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</si>
  <si>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</si>
  <si>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</si>
  <si>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</si>
  <si>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</si>
  <si>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</si>
  <si>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</si>
  <si>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</si>
  <si>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</si>
  <si>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</si>
  <si>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</si>
  <si>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</si>
  <si>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</si>
  <si>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</si>
  <si>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</si>
  <si>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</si>
  <si>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</si>
  <si>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</si>
  <si>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</si>
  <si>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</si>
  <si>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</si>
  <si>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</si>
  <si>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</si>
  <si>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</si>
  <si>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</si>
  <si>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</si>
  <si>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</si>
  <si>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</si>
  <si>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</si>
  <si>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</si>
  <si>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</si>
  <si>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</si>
  <si>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</si>
  <si>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</si>
  <si>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</si>
  <si>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</si>
  <si>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</si>
  <si>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</si>
  <si>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</si>
  <si>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</si>
  <si>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</si>
  <si>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</si>
  <si>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</si>
  <si>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</si>
  <si>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</si>
  <si>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</si>
  <si>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</si>
  <si>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</si>
  <si>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</si>
  <si>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</si>
  <si>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</si>
  <si>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</si>
  <si>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</si>
  <si>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</si>
  <si>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</si>
  <si>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</si>
  <si>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</si>
  <si>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</si>
  <si>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</si>
  <si>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</si>
  <si>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</si>
  <si>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</si>
  <si>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</si>
  <si>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</si>
  <si>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</si>
  <si>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</si>
  <si>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</si>
  <si>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</si>
  <si>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</si>
  <si>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</si>
  <si>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</si>
  <si>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</si>
  <si>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</si>
  <si>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</si>
  <si>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</si>
  <si>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</si>
  <si>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</si>
  <si>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</si>
  <si>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</si>
  <si>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</si>
  <si>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</si>
  <si>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</si>
  <si>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</si>
  <si>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</si>
  <si>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</si>
  <si>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</si>
  <si>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</si>
  <si>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</si>
  <si>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</si>
  <si>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</si>
  <si>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</si>
  <si>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</si>
  <si>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</si>
  <si>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</si>
  <si>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</si>
  <si>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</si>
  <si>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</si>
  <si>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</si>
  <si>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</si>
  <si>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</si>
  <si>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</si>
  <si>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</si>
  <si>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</si>
  <si>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</si>
  <si>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</si>
  <si>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</si>
  <si>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</si>
  <si>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</si>
  <si>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</si>
  <si>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</si>
  <si>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</si>
  <si>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</si>
  <si>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</si>
  <si>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</si>
  <si>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</si>
  <si>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</si>
  <si>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</si>
  <si>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</si>
  <si>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</si>
  <si>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</si>
  <si>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</si>
  <si>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</si>
  <si>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</si>
  <si>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</si>
  <si>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</si>
  <si>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</si>
  <si>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</si>
  <si>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</si>
  <si>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</si>
  <si>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</si>
  <si>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</si>
  <si>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</si>
  <si>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</si>
  <si>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</si>
  <si>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</si>
  <si>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</si>
  <si>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</si>
  <si>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</si>
  <si>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</si>
  <si>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</si>
  <si>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</si>
  <si>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</si>
  <si>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</si>
  <si>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</si>
  <si>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</si>
  <si>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</si>
  <si>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</si>
  <si>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</si>
  <si>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</si>
  <si>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</si>
  <si>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</si>
  <si>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</si>
  <si>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</si>
  <si>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</si>
  <si>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</si>
  <si>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</si>
  <si>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</si>
  <si>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</si>
  <si>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</si>
  <si>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</si>
  <si>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</si>
  <si>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</si>
  <si>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</si>
  <si>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</si>
  <si>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</si>
  <si>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</si>
  <si>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</si>
  <si>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</si>
  <si>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</si>
  <si>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</si>
  <si>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</si>
  <si>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</si>
  <si>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</si>
  <si>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</si>
  <si>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</si>
  <si>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</si>
  <si>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</si>
  <si>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</si>
  <si>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</si>
  <si>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</si>
  <si>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</si>
  <si>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</si>
  <si>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</si>
  <si>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</si>
  <si>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</si>
  <si>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</si>
  <si>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</si>
  <si>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</si>
  <si>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</si>
  <si>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</si>
  <si>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</si>
  <si>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</si>
  <si>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</si>
  <si>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</si>
  <si>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</si>
  <si>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</si>
  <si>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</si>
  <si>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</si>
  <si>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</si>
  <si>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</si>
  <si>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</si>
  <si>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</si>
  <si>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</si>
  <si>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</si>
  <si>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</si>
  <si>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</si>
  <si>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</si>
  <si>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</si>
  <si>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</si>
  <si>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</si>
  <si>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</si>
  <si>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</si>
  <si>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</si>
  <si>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</si>
  <si>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</si>
  <si>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</si>
  <si>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</si>
  <si>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</si>
  <si>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</si>
  <si>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</si>
  <si>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</si>
  <si>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</si>
  <si>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</si>
  <si>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</si>
  <si>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</si>
  <si>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</si>
  <si>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</si>
  <si>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</si>
  <si>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</si>
  <si>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</si>
  <si>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</si>
  <si>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</si>
  <si>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</si>
  <si>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</si>
  <si>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</si>
  <si>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</si>
  <si>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</si>
  <si>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</si>
  <si>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</si>
  <si>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</si>
  <si>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</si>
  <si>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</si>
  <si>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</si>
  <si>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</si>
  <si>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</si>
  <si>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</si>
  <si>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</si>
  <si>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</si>
  <si>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</si>
  <si>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</si>
  <si>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</si>
  <si>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</si>
  <si>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</si>
  <si>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</si>
  <si>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</si>
  <si>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</si>
  <si>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</si>
  <si>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</si>
  <si>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</si>
  <si>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</si>
  <si>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</si>
  <si>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</si>
  <si>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</si>
  <si>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</si>
  <si>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</si>
  <si>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</si>
  <si>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</si>
  <si>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</si>
  <si>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</si>
  <si>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</si>
  <si>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</si>
  <si>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</si>
  <si>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</si>
  <si>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</si>
  <si>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</si>
  <si>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</si>
  <si>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</si>
  <si>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</si>
  <si>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</si>
  <si>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</si>
  <si>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</si>
  <si>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</si>
  <si>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</si>
  <si>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</si>
  <si>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</si>
  <si>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</si>
  <si>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</si>
  <si>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</si>
  <si>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</si>
  <si>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</si>
  <si>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</si>
  <si>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</si>
  <si>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</si>
  <si>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</si>
  <si>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</si>
  <si>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</si>
  <si>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</si>
  <si>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</si>
  <si>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</si>
  <si>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</si>
  <si>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</si>
  <si>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</si>
  <si>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</si>
  <si>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</si>
  <si>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</si>
  <si>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</si>
  <si>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</si>
  <si>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</si>
  <si>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</si>
  <si>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</si>
  <si>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</si>
  <si>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</si>
  <si>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</si>
  <si>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</si>
  <si>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</si>
  <si>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</si>
  <si>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</si>
  <si>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</si>
  <si>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</si>
  <si>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</si>
  <si>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</si>
  <si>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</si>
  <si>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</si>
  <si>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</si>
  <si>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</si>
  <si>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</si>
  <si>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</si>
  <si>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</si>
  <si>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</si>
  <si>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</si>
  <si>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</si>
  <si>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</si>
  <si>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</si>
  <si>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</si>
  <si>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</si>
  <si>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</si>
  <si>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</si>
  <si>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</si>
  <si>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</si>
  <si>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</si>
  <si>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</si>
  <si>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</si>
  <si>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</si>
  <si>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</si>
  <si>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</si>
  <si>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</si>
  <si>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</si>
  <si>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</si>
  <si>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</si>
  <si>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</si>
  <si>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</si>
  <si>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</si>
  <si>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</si>
  <si>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</si>
  <si>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</si>
  <si>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</si>
  <si>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</si>
  <si>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</si>
  <si>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</si>
  <si>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</si>
  <si>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</si>
  <si>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</si>
  <si>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</si>
  <si>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</si>
  <si>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</si>
  <si>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</si>
  <si>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</si>
  <si>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</si>
  <si>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</si>
  <si>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</si>
  <si>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</si>
  <si>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</si>
  <si>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</si>
  <si>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</si>
  <si>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</si>
  <si>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</si>
  <si>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</si>
  <si>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</si>
  <si>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</si>
  <si>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</si>
  <si>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</si>
  <si>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</si>
  <si>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</si>
  <si>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</si>
  <si>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</si>
  <si>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</si>
  <si>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</si>
  <si>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</si>
  <si>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</si>
  <si>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</si>
  <si>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</si>
  <si>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</si>
  <si>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</si>
  <si>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</si>
  <si>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</si>
  <si>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</si>
  <si>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</si>
  <si>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</si>
  <si>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</si>
  <si>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</si>
  <si>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</si>
  <si>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</si>
  <si>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</si>
  <si>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</si>
  <si>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</si>
  <si>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</si>
  <si>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</si>
  <si>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</si>
  <si>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</si>
  <si>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</si>
  <si>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</si>
  <si>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</si>
  <si>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</si>
  <si>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</si>
  <si>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</si>
  <si>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</si>
  <si>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</si>
  <si>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</si>
  <si>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</si>
  <si>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</si>
  <si>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</si>
  <si>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</si>
  <si>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</si>
  <si>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</si>
  <si>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</si>
  <si>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</si>
  <si>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</si>
  <si>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</si>
  <si>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</si>
  <si>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</si>
  <si>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</si>
  <si>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</si>
  <si>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</si>
  <si>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</si>
  <si>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</si>
  <si>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</si>
  <si>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</si>
  <si>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</si>
  <si>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</si>
  <si>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</si>
  <si>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</si>
  <si>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</si>
  <si>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</si>
  <si>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</si>
  <si>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</si>
  <si>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</si>
  <si>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</si>
  <si>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</si>
  <si>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</si>
  <si>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</si>
  <si>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</si>
  <si>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</si>
  <si>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</si>
  <si>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</si>
  <si>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</si>
  <si>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</si>
  <si>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</si>
  <si>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</si>
  <si>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</si>
  <si>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</si>
  <si>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</si>
  <si>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</si>
  <si>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</si>
  <si>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</si>
  <si>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</si>
  <si>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</si>
  <si>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</si>
  <si>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</si>
  <si>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</si>
  <si>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</si>
  <si>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</si>
  <si>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</si>
  <si>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</si>
  <si>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</si>
  <si>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</si>
  <si>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</si>
  <si>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</si>
  <si>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</si>
  <si>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</si>
  <si>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</si>
  <si>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</si>
  <si>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</si>
  <si>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</si>
  <si>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</si>
  <si>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</si>
  <si>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</si>
  <si>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</si>
  <si>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</si>
  <si>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</si>
  <si>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</si>
  <si>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</si>
  <si>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</si>
  <si>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</si>
  <si>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</si>
  <si>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</si>
  <si>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</si>
  <si>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</si>
  <si>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</si>
  <si>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</si>
  <si>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</si>
  <si>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</si>
  <si>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</si>
  <si>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</si>
  <si>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</si>
  <si>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</si>
  <si>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</si>
  <si>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</si>
  <si>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</si>
  <si>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</si>
  <si>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</si>
  <si>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</si>
  <si>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</si>
  <si>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</si>
  <si>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</si>
  <si>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</si>
  <si>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</si>
  <si>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</si>
  <si>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</si>
  <si>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</si>
  <si>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</si>
  <si>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</si>
  <si>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</si>
  <si>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</si>
  <si>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</si>
  <si>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</si>
  <si>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</si>
  <si>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</si>
  <si>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</si>
  <si>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</si>
  <si>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</si>
  <si>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</si>
  <si>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</si>
  <si>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</si>
  <si>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</si>
  <si>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</si>
  <si>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</si>
  <si>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</si>
  <si>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</si>
  <si>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</si>
  <si>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</si>
  <si>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</si>
  <si>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</si>
  <si>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</si>
  <si>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</si>
  <si>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</si>
  <si>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</si>
  <si>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</si>
  <si>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</si>
  <si>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</si>
  <si>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</si>
  <si>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</si>
  <si>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</si>
  <si>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</si>
  <si>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</si>
  <si>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</si>
  <si>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</si>
  <si>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</si>
  <si>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</si>
  <si>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</si>
  <si>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</si>
  <si>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</si>
  <si>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</si>
  <si>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</si>
  <si>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</si>
  <si>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</si>
  <si>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</si>
  <si>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</si>
  <si>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</si>
  <si>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</si>
  <si>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</si>
  <si>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</si>
  <si>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</si>
  <si>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</si>
  <si>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</si>
  <si>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</si>
  <si>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</si>
  <si>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</si>
  <si>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</si>
  <si>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</si>
  <si>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</si>
  <si>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</si>
  <si>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</si>
  <si>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</si>
  <si>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</si>
  <si>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</si>
  <si>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</si>
  <si>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</si>
  <si>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</si>
  <si>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</si>
  <si>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</si>
  <si>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</si>
  <si>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新細明體"/>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</si>
  <si>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</si>
  <si>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</si>
  <si>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</si>
  <si>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</si>
  <si>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</si>
  <si>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</si>
  <si>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</si>
  <si>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</si>
  <si>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</si>
  <si>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</si>
  <si>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</si>
  <si>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</si>
  <si>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</si>
  <si>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</si>
  <si>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</si>
  <si>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</si>
  <si>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</si>
  <si>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</si>
  <si>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</si>
  <si>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</si>
  <si>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</si>
  <si>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</si>
  <si>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</si>
  <si>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</si>
  <si>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</si>
  <si>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</si>
  <si>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</si>
  <si>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</si>
  <si>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</si>
  <si>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</si>
  <si>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</si>
  <si>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</si>
  <si>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</si>
  <si>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</si>
  <si>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</si>
  <si>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</si>
  <si>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</si>
  <si>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</si>
  <si>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</si>
  <si>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</si>
  <si>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</si>
  <si>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</si>
  <si>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</si>
  <si>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</si>
  <si>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</si>
  <si>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</si>
  <si>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</si>
  <si>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</si>
  <si>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</si>
  <si>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</si>
  <si>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</si>
  <si>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</si>
  <si>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</si>
  <si>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</si>
  <si>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</si>
  <si>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</si>
  <si>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</si>
  <si>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</si>
  <si>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</si>
  <si>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</si>
  <si>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</si>
  <si>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</si>
  <si>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</si>
  <si>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</si>
  <si>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</si>
  <si>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</si>
  <si>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</si>
  <si>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</si>
  <si>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</si>
  <si>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</si>
  <si>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</si>
  <si>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</si>
  <si>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</si>
  <si>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</si>
  <si>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</si>
  <si>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</si>
  <si>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</si>
  <si>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</si>
  <si>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</si>
  <si>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</si>
  <si>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</si>
  <si>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</si>
  <si>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</si>
  <si>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</si>
  <si>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</si>
  <si>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</si>
  <si>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</si>
  <si>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</si>
  <si>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</si>
  <si>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</si>
  <si>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</si>
  <si>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</si>
  <si>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</si>
  <si>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</si>
  <si>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</si>
  <si>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</si>
  <si>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</si>
  <si>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</si>
  <si>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</si>
  <si>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</si>
  <si>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</si>
  <si>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</si>
  <si>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</si>
  <si>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</si>
  <si>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</si>
  <si>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</si>
  <si>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</si>
  <si>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</si>
  <si>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</si>
  <si>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</si>
  <si>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</si>
  <si>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</si>
  <si>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</si>
  <si>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</si>
  <si>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</si>
  <si>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</si>
  <si>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</si>
  <si>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</si>
  <si>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</si>
  <si>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</si>
  <si>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</si>
  <si>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</si>
  <si>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</si>
  <si>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</si>
  <si>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</si>
  <si>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</si>
  <si>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</si>
  <si>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</si>
  <si>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</si>
  <si>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</si>
  <si>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</si>
  <si>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</si>
  <si>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</si>
  <si>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</si>
  <si>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</si>
  <si>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</si>
  <si>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</si>
  <si>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</si>
  <si>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</si>
  <si>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</si>
  <si>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</si>
  <si>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</si>
  <si>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</si>
  <si>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</si>
  <si>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</si>
  <si>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</si>
  <si>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</si>
  <si>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</si>
  <si>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</si>
  <si>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</si>
  <si>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</si>
  <si>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</si>
  <si>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</si>
  <si>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</si>
  <si>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</si>
  <si>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</si>
  <si>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</si>
  <si>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</si>
  <si>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</si>
  <si>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</si>
  <si>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</si>
  <si>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</si>
  <si>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</si>
  <si>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</si>
  <si>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</si>
  <si>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</si>
  <si>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</si>
  <si>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</si>
  <si>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</si>
  <si>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</si>
  <si>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</si>
  <si>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</si>
  <si>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</si>
  <si>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</si>
  <si>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</si>
  <si>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</si>
  <si>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</si>
  <si>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</si>
  <si>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</si>
  <si>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</si>
  <si>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</si>
  <si>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</si>
  <si>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</si>
  <si>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</si>
  <si>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</si>
  <si>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</si>
  <si>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</si>
  <si>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</si>
  <si>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</si>
  <si>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</si>
  <si>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</si>
  <si>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</si>
  <si>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</si>
  <si>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</si>
  <si>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</si>
  <si>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</si>
  <si>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</si>
  <si>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</si>
  <si>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</si>
  <si>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</si>
  <si>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</si>
  <si>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</si>
  <si>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</si>
  <si>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</si>
  <si>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</si>
  <si>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</si>
  <si>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</si>
  <si>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</si>
  <si>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</si>
  <si>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</si>
  <si>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</si>
  <si>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</si>
  <si>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</si>
  <si>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</si>
  <si>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</si>
  <si>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</si>
  <si>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</si>
  <si>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</si>
  <si>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</si>
  <si>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</si>
  <si>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</si>
  <si>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</si>
  <si>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</si>
  <si>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</si>
  <si>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</si>
  <si>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</si>
  <si>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</si>
  <si>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</si>
  <si>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</si>
  <si>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</si>
  <si>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</si>
  <si>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</si>
  <si>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</si>
  <si>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</si>
  <si>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</si>
  <si>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</si>
  <si>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</si>
  <si>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</si>
  <si>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</si>
  <si>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</si>
  <si>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</si>
  <si>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</si>
  <si>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</si>
  <si>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</si>
  <si>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</si>
  <si>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</si>
  <si>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</si>
  <si>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</si>
  <si>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</si>
  <si>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</si>
  <si>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</si>
  <si>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</si>
  <si>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</si>
  <si>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</si>
  <si>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</si>
  <si>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</si>
  <si>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</si>
  <si>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</si>
  <si>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</si>
  <si>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</si>
  <si>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</si>
  <si>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</si>
  <si>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</si>
  <si>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</si>
  <si>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</si>
  <si>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</si>
  <si>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</si>
  <si>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</si>
  <si>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</si>
  <si>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</si>
  <si>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</si>
  <si>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</si>
  <si>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</si>
  <si>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</si>
  <si>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</si>
  <si>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</si>
  <si>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</si>
  <si>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</si>
  <si>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</si>
  <si>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</si>
  <si>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</si>
  <si>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</si>
  <si>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</si>
  <si>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</si>
  <si>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</si>
  <si>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</si>
  <si>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</si>
  <si>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</si>
  <si>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</si>
  <si>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</si>
  <si>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</si>
  <si>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</si>
  <si>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</si>
  <si>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</si>
  <si>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</si>
  <si>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</si>
  <si>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</si>
  <si>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</si>
  <si>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</si>
  <si>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</si>
  <si>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</si>
  <si>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</si>
  <si>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</si>
  <si>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</si>
  <si>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</si>
  <si>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</si>
  <si>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</si>
  <si>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</si>
  <si>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</si>
  <si>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</si>
  <si>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</si>
  <si>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</si>
  <si>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</si>
  <si>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</si>
  <si>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</si>
  <si>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</si>
  <si>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</si>
  <si>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</si>
  <si>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</si>
  <si>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</si>
  <si>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</si>
  <si>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</si>
  <si>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</si>
  <si>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</si>
  <si>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</si>
  <si>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</si>
  <si>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</si>
  <si>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</si>
  <si>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</si>
  <si>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</si>
  <si>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</si>
  <si>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</si>
  <si>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</si>
  <si>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</si>
  <si>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</si>
  <si>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</si>
  <si>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</si>
  <si>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</si>
  <si>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</si>
  <si>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</si>
  <si>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</si>
  <si>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</si>
  <si>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</si>
  <si>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</si>
  <si>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</si>
  <si>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</si>
  <si>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</si>
  <si>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</si>
  <si>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</si>
  <si>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</si>
  <si>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</si>
  <si>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</si>
  <si>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</si>
  <si>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</si>
  <si>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</si>
  <si>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</si>
  <si>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</si>
  <si>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</si>
  <si>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</si>
  <si>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</si>
  <si>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</si>
  <si>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</si>
  <si>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</si>
  <si>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</si>
  <si>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</si>
  <si>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</si>
  <si>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</si>
  <si>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</si>
  <si>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</si>
  <si>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</si>
  <si>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</si>
  <si>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</si>
  <si>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</si>
  <si>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</si>
  <si>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</si>
  <si>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</si>
  <si>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</si>
  <si>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</si>
  <si>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</si>
  <si>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</si>
  <si>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</si>
  <si>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</si>
  <si>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</si>
  <si>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</si>
  <si>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</si>
  <si>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</si>
  <si>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</si>
  <si>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</si>
  <si>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</si>
  <si>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</si>
  <si>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</si>
  <si>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</si>
  <si>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</si>
  <si>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</si>
  <si>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</si>
  <si>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</si>
  <si>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</si>
  <si>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</si>
  <si>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</si>
  <si>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</si>
  <si>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</si>
  <si>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</si>
  <si>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</si>
  <si>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</si>
  <si>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</si>
  <si>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</si>
  <si>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</si>
  <si>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</si>
  <si>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</si>
  <si>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</si>
  <si>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</si>
  <si>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</si>
  <si>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</si>
  <si>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</si>
  <si>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</si>
  <si>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</si>
  <si>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</si>
  <si>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</si>
  <si>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</si>
  <si>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</si>
  <si>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</si>
  <si>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</si>
  <si>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</si>
  <si>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</si>
  <si>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</si>
  <si>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</si>
  <si>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</si>
  <si>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</si>
  <si>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</si>
  <si>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</si>
  <si>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</si>
  <si>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</si>
  <si>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</si>
  <si>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</si>
  <si>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</si>
  <si>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</si>
  <si>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</si>
  <si>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</si>
  <si>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</si>
  <si>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</si>
  <si>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</si>
  <si>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</si>
  <si>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</si>
  <si>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</si>
  <si>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</si>
  <si>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</si>
  <si>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</si>
  <si>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</si>
  <si>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</si>
  <si>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</si>
  <si>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</si>
  <si>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</si>
  <si>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</si>
  <si>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</si>
  <si>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</si>
  <si>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</si>
  <si>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</si>
  <si>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</si>
  <si>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</si>
  <si>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</si>
  <si>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</si>
  <si>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</si>
  <si>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</si>
  <si>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</si>
  <si>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</si>
  <si>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</si>
  <si>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</si>
  <si>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</si>
  <si>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</si>
  <si>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</si>
  <si>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</si>
  <si>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</si>
  <si>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</si>
  <si>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</si>
  <si>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</si>
  <si>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</si>
  <si>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</si>
  <si>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</si>
  <si>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</si>
  <si>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</si>
  <si>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</si>
  <si>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</si>
  <si>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</si>
  <si>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</si>
  <si>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</si>
  <si>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</si>
  <si>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</si>
  <si>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</si>
  <si>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</si>
  <si>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</si>
  <si>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</si>
  <si>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</si>
  <si>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</si>
  <si>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</si>
  <si>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</si>
  <si>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</si>
  <si>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</si>
  <si>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</si>
  <si>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</si>
  <si>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</si>
  <si>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</si>
  <si>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</si>
  <si>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</si>
  <si>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</si>
  <si>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</si>
  <si>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</si>
  <si>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</si>
  <si>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</si>
  <si>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</si>
  <si>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</si>
  <si>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</si>
  <si>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</si>
  <si>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</si>
  <si>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</si>
  <si>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</si>
  <si>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</si>
  <si>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</si>
  <si>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</si>
  <si>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</si>
  <si>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</si>
  <si>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</si>
  <si>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</si>
  <si>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</si>
  <si>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</si>
  <si>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</si>
  <si>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</si>
  <si>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</si>
  <si>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</si>
  <si>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</si>
  <si>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</si>
  <si>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</si>
  <si>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</si>
  <si>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</si>
  <si>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</si>
  <si>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</si>
  <si>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</si>
  <si>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</si>
  <si>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</si>
  <si>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</si>
  <si>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</si>
  <si>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</si>
  <si>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</si>
  <si>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</si>
  <si>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</si>
  <si>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</si>
  <si>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</si>
  <si>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</si>
  <si>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</si>
  <si>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</si>
  <si>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</si>
  <si>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</si>
  <si>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</si>
  <si>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</si>
  <si>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</si>
  <si>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</si>
  <si>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</si>
  <si>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</si>
  <si>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</si>
  <si>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</si>
  <si>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</si>
  <si>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</si>
  <si>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</si>
  <si>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</si>
  <si>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</si>
  <si>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</si>
  <si>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</si>
  <si>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</si>
  <si>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</si>
  <si>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</si>
  <si>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</si>
  <si>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</si>
  <si>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</si>
  <si>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</si>
  <si>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</si>
  <si>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</si>
  <si>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</si>
  <si>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</si>
  <si>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</si>
  <si>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</si>
  <si>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</si>
  <si>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</si>
  <si>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</si>
  <si>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</si>
  <si>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</si>
  <si>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</si>
  <si>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</si>
  <si>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</si>
  <si>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</si>
  <si>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</si>
  <si>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</si>
  <si>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</si>
  <si>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</si>
  <si>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</si>
  <si>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</si>
  <si>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</si>
  <si>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</si>
  <si>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</si>
  <si>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</si>
  <si>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</si>
  <si>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</si>
  <si>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</si>
  <si>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</si>
  <si>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</si>
  <si>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</si>
  <si>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</si>
  <si>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</si>
  <si>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</si>
  <si>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</si>
  <si>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</si>
  <si>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</si>
  <si>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</si>
  <si>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</si>
  <si>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</si>
  <si>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</si>
  <si>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</si>
  <si>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</si>
  <si>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</si>
  <si>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</si>
  <si>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</si>
  <si>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</si>
  <si>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</si>
  <si>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</si>
  <si>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</si>
  <si>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</si>
  <si>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</si>
  <si>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</si>
  <si>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</si>
  <si>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</si>
  <si>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</si>
  <si>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</si>
  <si>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</si>
  <si>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</si>
  <si>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</si>
  <si>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</si>
  <si>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</si>
  <si>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</si>
  <si>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</si>
  <si>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</si>
  <si>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</si>
  <si>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</si>
  <si>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</si>
  <si>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</si>
  <si>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</si>
  <si>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</si>
  <si>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</si>
  <si>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</si>
  <si>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</si>
  <si>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</si>
  <si>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</si>
  <si>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</si>
  <si>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</si>
  <si>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</si>
  <si>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</si>
  <si>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</si>
  <si>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</si>
  <si>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</si>
  <si>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</si>
  <si>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</si>
  <si>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</si>
  <si>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</si>
  <si>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</si>
  <si>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</si>
  <si>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</si>
  <si>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</si>
  <si>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</si>
  <si>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</si>
  <si>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</si>
  <si>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</si>
  <si>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</si>
  <si>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</si>
  <si>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</si>
  <si>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</si>
  <si>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</si>
  <si>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</si>
  <si>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</si>
  <si>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</si>
  <si>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</si>
  <si>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</si>
  <si>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</si>
  <si>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</si>
  <si>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</si>
  <si>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</si>
  <si>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</si>
  <si>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</si>
  <si>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</si>
  <si>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</si>
  <si>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</si>
  <si>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</si>
  <si>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</si>
  <si>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</si>
  <si>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</si>
  <si>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</si>
  <si>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</si>
  <si>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</si>
  <si>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</si>
  <si>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</si>
  <si>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</si>
  <si>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</si>
  <si>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</si>
  <si>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</si>
  <si>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</si>
  <si>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</si>
  <si>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</si>
  <si>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</si>
  <si>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</si>
  <si>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</si>
  <si>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</si>
  <si>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</si>
  <si>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</si>
  <si>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</si>
  <si>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</si>
  <si>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</si>
  <si>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</si>
  <si>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</si>
  <si>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</si>
  <si>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</si>
  <si>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</si>
  <si>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</si>
  <si>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</si>
  <si>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</si>
  <si>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</si>
  <si>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</si>
  <si>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</si>
  <si>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</si>
  <si>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</si>
  <si>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</si>
  <si>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</si>
  <si>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</si>
  <si>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</si>
  <si>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CiVUE Optotech Inc.</t>
  </si>
  <si>
    <t>CiVUE Optical bonding (LucidBond, ArmorBond, ThinBond &amp; DryBond)</t>
  </si>
  <si>
    <t>28875952</t>
    <phoneticPr fontId="100" type="noConversion"/>
  </si>
  <si>
    <t>4F-2, No. 609, Sec. 1, Wanshou Road, Guishan Dist., Taoyuan 33350, Taiwan</t>
  </si>
  <si>
    <t>Natalie Chang</t>
  </si>
  <si>
    <t>sales@civueopto.com</t>
  </si>
  <si>
    <t>886-2-82006060</t>
  </si>
  <si>
    <t>General Manager</t>
  </si>
  <si>
    <t>natalie@civueopto.com</t>
  </si>
  <si>
    <t>+886-2-8200-6060</t>
  </si>
  <si>
    <t>http://www.civueopto.com/policy.html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</si>
</sst>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 #,##0\ &quot;€&quot;_-;\-* #,##0\ &quot;€&quot;_-;_-* &quot;-&quot;\ &quot;€&quot;_-;_-@_-"/>
    <numFmt numFmtId="184" formatCode="_-* #,##0\ _€_-;\-* #,##0\ _€_-;_-* &quot;-&quot;\ _€_-;_-@_-"/>
    <numFmt numFmtId="185" formatCode="_-* #,##0.00\ &quot;€&quot;_-;\-* #,##0.00\ &quot;€&quot;_-;_-* &quot;-&quot;??\ &quot;€&quot;_-;_-@_-"/>
    <numFmt numFmtId="186" formatCode="_-* #,##0.00\ _€_-;\-* #,##0.00\ _€_-;_-* &quot;-&quot;??\ _€_-;_-@_-"/>
    <numFmt numFmtId="187" formatCode="_-&quot;€&quot;\ * #,##0_-;\-&quot;€&quot;\ * #,##0_-;_-&quot;€&quot;\ * &quot;-&quot;_-;_-@_-"/>
    <numFmt numFmtId="188" formatCode="_-&quot;€&quot;\ * #,##0.00_-;\-&quot;€&quot;\ * #,##0.00_-;_-&quot;€&quot;\ * &quot;-&quot;??_-;_-@_-"/>
    <numFmt numFmtId="189" formatCode="_-&quot;$&quot;* #,##0_-;\-&quot;$&quot;* #,##0_-;_-&quot;$&quot;* &quot;-&quot;_-;_-@_-"/>
    <numFmt numFmtId="190" formatCode="_-* #,##0_-;\-* #,##0_-;_-* &quot;-&quot;_-;_-@_-"/>
    <numFmt numFmtId="191" formatCode="_-&quot;$&quot;* #,##0.00_-;\-&quot;$&quot;* #,##0.00_-;_-&quot;$&quot;* &quot;-&quot;??_-;_-@_-"/>
    <numFmt numFmtId="192" formatCode="_-* #,##0.00_-;\-* #,##0.00_-;_-* &quot;-&quot;??_-;_-@_-"/>
  </numFmts>
  <fonts count="103">
    <font>
      <sz val="10"/>
      <name val="Verdana"/>
      <family val="2"/>
    </font>
    <font>
      <sz val="11"/>
      <color theme="1"/>
      <name val="新細明體"/>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新細明體"/>
      <family val="3"/>
      <charset val="128"/>
      <scheme val="minor"/>
    </font>
    <font>
      <sz val="11"/>
      <color theme="0"/>
      <name val="新細明體"/>
      <family val="3"/>
      <charset val="128"/>
      <scheme val="minor"/>
    </font>
    <font>
      <sz val="11"/>
      <color rgb="FF9C0006"/>
      <name val="ＭＳ Ｐゴシック"/>
      <family val="3"/>
      <charset val="128"/>
    </font>
    <font>
      <sz val="11"/>
      <color rgb="FF9C0006"/>
      <name val="新細明體"/>
      <family val="3"/>
      <charset val="128"/>
      <scheme val="minor"/>
    </font>
    <font>
      <b/>
      <sz val="11"/>
      <color rgb="FFFA7D00"/>
      <name val="新細明體"/>
      <family val="3"/>
      <charset val="128"/>
      <scheme val="minor"/>
    </font>
    <font>
      <b/>
      <sz val="11"/>
      <color theme="0"/>
      <name val="新細明體"/>
      <family val="3"/>
      <charset val="128"/>
      <scheme val="minor"/>
    </font>
    <font>
      <i/>
      <sz val="11"/>
      <color rgb="FF7F7F7F"/>
      <name val="新細明體"/>
      <family val="3"/>
      <charset val="128"/>
      <scheme val="minor"/>
    </font>
    <font>
      <sz val="11"/>
      <color rgb="FF006100"/>
      <name val="新細明體"/>
      <family val="3"/>
      <charset val="128"/>
      <scheme val="minor"/>
    </font>
    <font>
      <b/>
      <sz val="15"/>
      <color theme="3"/>
      <name val="新細明體"/>
      <family val="3"/>
      <charset val="128"/>
      <scheme val="minor"/>
    </font>
    <font>
      <b/>
      <sz val="13"/>
      <color theme="3"/>
      <name val="新細明體"/>
      <family val="3"/>
      <charset val="128"/>
      <scheme val="minor"/>
    </font>
    <font>
      <b/>
      <sz val="11"/>
      <color theme="3"/>
      <name val="新細明體"/>
      <family val="3"/>
      <charset val="128"/>
      <scheme val="minor"/>
    </font>
    <font>
      <u/>
      <sz val="10"/>
      <color theme="10"/>
      <name val="Arial"/>
      <family val="2"/>
    </font>
    <font>
      <u/>
      <sz val="11"/>
      <color theme="10"/>
      <name val="新細明體"/>
      <family val="3"/>
      <charset val="128"/>
      <scheme val="minor"/>
    </font>
    <font>
      <u/>
      <sz val="12"/>
      <color theme="10"/>
      <name val="新細明體"/>
      <family val="3"/>
      <charset val="128"/>
      <scheme val="minor"/>
    </font>
    <font>
      <sz val="11"/>
      <color rgb="FF3F3F76"/>
      <name val="新細明體"/>
      <family val="3"/>
      <charset val="128"/>
      <scheme val="minor"/>
    </font>
    <font>
      <sz val="11"/>
      <color rgb="FFFA7D00"/>
      <name val="新細明體"/>
      <family val="3"/>
      <charset val="128"/>
      <scheme val="minor"/>
    </font>
    <font>
      <sz val="11"/>
      <color rgb="FF9C6500"/>
      <name val="新細明體"/>
      <family val="3"/>
      <charset val="128"/>
      <scheme val="minor"/>
    </font>
    <font>
      <sz val="10"/>
      <color theme="1"/>
      <name val="ＭＳ Ｐゴシック"/>
      <family val="3"/>
      <charset val="128"/>
    </font>
    <font>
      <sz val="11"/>
      <color theme="1"/>
      <name val="ＭＳ Ｐゴシック"/>
      <family val="3"/>
      <charset val="128"/>
    </font>
    <font>
      <sz val="12"/>
      <color theme="1"/>
      <name val="新細明體"/>
      <family val="3"/>
      <charset val="128"/>
      <scheme val="minor"/>
    </font>
    <font>
      <b/>
      <sz val="11"/>
      <color rgb="FF3F3F3F"/>
      <name val="新細明體"/>
      <family val="3"/>
      <charset val="128"/>
      <scheme val="minor"/>
    </font>
    <font>
      <sz val="18"/>
      <color theme="3"/>
      <name val="新細明體"/>
      <family val="3"/>
      <charset val="128"/>
      <scheme val="major"/>
    </font>
    <font>
      <b/>
      <sz val="11"/>
      <color theme="1"/>
      <name val="新細明體"/>
      <family val="3"/>
      <charset val="128"/>
      <scheme val="minor"/>
    </font>
    <font>
      <sz val="11"/>
      <color rgb="FFFF0000"/>
      <name val="新細明體"/>
      <family val="3"/>
      <charset val="128"/>
      <scheme val="minor"/>
    </font>
    <font>
      <sz val="10"/>
      <color theme="1"/>
      <name val="Verdana"/>
      <family val="2"/>
    </font>
    <font>
      <sz val="10"/>
      <color theme="0" tint="-0.34995574816125979"/>
      <name val="Verdana"/>
      <family val="2"/>
    </font>
    <font>
      <sz val="11"/>
      <name val="新細明體"/>
      <family val="3"/>
      <charset val="128"/>
      <scheme val="minor"/>
    </font>
    <font>
      <sz val="10"/>
      <color rgb="FFFF0000"/>
      <name val="Verdana"/>
      <family val="2"/>
    </font>
    <font>
      <u/>
      <sz val="12"/>
      <color indexed="12"/>
      <name val="新細明體"/>
      <family val="3"/>
      <charset val="128"/>
      <scheme val="major"/>
    </font>
    <font>
      <sz val="12"/>
      <name val="新細明體"/>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新細明體"/>
      <family val="3"/>
      <charset val="128"/>
      <scheme val="minor"/>
    </font>
    <font>
      <sz val="12"/>
      <name val="Arial"/>
      <family val="2"/>
    </font>
    <font>
      <sz val="11"/>
      <name val="ＭＳ Ｐゴシック"/>
      <family val="2"/>
    </font>
    <font>
      <sz val="11"/>
      <color rgb="FF000000"/>
      <name val="Calibri"/>
      <family val="2"/>
    </font>
    <font>
      <sz val="11"/>
      <name val="新細明體"/>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9"/>
      <name val="細明體"/>
      <family val="3"/>
      <charset val="136"/>
    </font>
    <font>
      <u/>
      <sz val="10"/>
      <color indexed="12"/>
      <name val="新細明體"/>
      <family val="1"/>
      <charset val="136"/>
      <scheme val="major"/>
    </font>
    <font>
      <sz val="10"/>
      <name val="新細明體"/>
      <family val="1"/>
      <charset val="136"/>
      <scheme val="maj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1186">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41" fontId="10" fillId="0" borderId="0" applyFont="0" applyFill="0" applyBorder="0" applyAlignment="0" applyProtection="0"/>
    <xf numFmtId="184"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6" fontId="10" fillId="0" borderId="0" applyFont="0" applyFill="0" applyBorder="0" applyAlignment="0" applyProtection="0"/>
    <xf numFmtId="42"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0" fontId="88"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7"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88" fillId="0" borderId="0"/>
    <xf numFmtId="0" fontId="88"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88"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88" fillId="0" borderId="0"/>
    <xf numFmtId="0" fontId="73" fillId="0" borderId="0"/>
    <xf numFmtId="0" fontId="55" fillId="0" borderId="0"/>
    <xf numFmtId="0" fontId="55" fillId="0" borderId="0"/>
    <xf numFmtId="0" fontId="55" fillId="0" borderId="0"/>
    <xf numFmtId="0" fontId="55" fillId="0" borderId="0"/>
    <xf numFmtId="0" fontId="55" fillId="0" borderId="0"/>
    <xf numFmtId="0" fontId="88" fillId="0" borderId="0"/>
    <xf numFmtId="0" fontId="55" fillId="0" borderId="0"/>
    <xf numFmtId="0" fontId="88"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3" fillId="0" borderId="0"/>
    <xf numFmtId="0" fontId="73"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55" fillId="0" borderId="0"/>
    <xf numFmtId="0" fontId="55" fillId="0" borderId="0"/>
    <xf numFmtId="180" fontId="2" fillId="0" borderId="0"/>
    <xf numFmtId="180" fontId="2" fillId="0" borderId="0"/>
    <xf numFmtId="0" fontId="74" fillId="0" borderId="0"/>
    <xf numFmtId="0" fontId="88"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8"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88" fillId="0" borderId="0"/>
    <xf numFmtId="0" fontId="88" fillId="0" borderId="0"/>
    <xf numFmtId="0" fontId="88" fillId="0" borderId="0"/>
    <xf numFmtId="180" fontId="88" fillId="0" borderId="0"/>
    <xf numFmtId="0" fontId="1" fillId="0" borderId="0"/>
    <xf numFmtId="41" fontId="10" fillId="0" borderId="0" applyFont="0" applyFill="0" applyBorder="0" applyAlignment="0" applyProtection="0"/>
    <xf numFmtId="19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43"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43"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43"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18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4"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4"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66" fillId="0" borderId="0" applyNumberFormat="0" applyFill="0" applyBorder="0">
      <protection locked="0"/>
    </xf>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8"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5"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7"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0"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0" fillId="0" borderId="0" xfId="502" applyFont="1" applyAlignment="1">
      <alignment horizontal="justify" vertical="top"/>
    </xf>
    <xf numFmtId="0" fontId="54" fillId="0" borderId="0" xfId="502" applyFont="1" applyAlignment="1">
      <alignment horizontal="left" vertical="top" wrapText="1"/>
    </xf>
    <xf numFmtId="0" fontId="90" fillId="0" borderId="0" xfId="502" applyFont="1" applyAlignment="1">
      <alignment horizontal="left" vertical="top" wrapText="1"/>
    </xf>
    <xf numFmtId="0" fontId="91" fillId="0" borderId="0" xfId="502" applyFont="1" applyAlignment="1">
      <alignment vertical="top" wrapText="1"/>
    </xf>
    <xf numFmtId="0" fontId="81" fillId="0" borderId="0" xfId="502" applyFont="1" applyAlignment="1">
      <alignment vertical="top" wrapText="1"/>
    </xf>
    <xf numFmtId="0" fontId="92" fillId="0" borderId="0" xfId="0" applyFont="1"/>
    <xf numFmtId="180" fontId="53" fillId="0" borderId="0" xfId="480" applyFont="1" applyAlignment="1" applyProtection="1">
      <alignment horizontal="left" vertical="top" wrapText="1"/>
      <protection hidden="1"/>
    </xf>
    <xf numFmtId="0" fontId="93"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9" fillId="0" borderId="0" xfId="507" applyFont="1" applyAlignment="1">
      <alignment horizontal="left" vertical="top" wrapText="1"/>
    </xf>
    <xf numFmtId="0" fontId="49" fillId="0" borderId="0" xfId="507" applyFont="1" applyAlignment="1">
      <alignment horizontal="left" vertical="top" wrapText="1"/>
    </xf>
    <xf numFmtId="0" fontId="86"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3" fillId="0" borderId="34" xfId="487" applyFont="1" applyFill="1" applyBorder="1" applyAlignment="1" applyProtection="1">
      <alignment horizontal="left" vertical="center" wrapText="1"/>
    </xf>
    <xf numFmtId="0" fontId="83" fillId="0" borderId="27" xfId="487" applyFont="1" applyFill="1" applyBorder="1" applyAlignment="1" applyProtection="1">
      <alignment horizontal="left" vertical="center" wrapText="1"/>
    </xf>
    <xf numFmtId="0" fontId="83"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4" fillId="33" borderId="58" xfId="487" applyNumberFormat="1" applyFont="1" applyFill="1" applyBorder="1" applyAlignment="1">
      <alignment horizontal="left" vertical="center" wrapText="1"/>
      <protection locked="0"/>
    </xf>
    <xf numFmtId="49" fontId="84" fillId="33" borderId="10" xfId="487" applyNumberFormat="1" applyFont="1" applyFill="1" applyBorder="1" applyAlignment="1">
      <alignment horizontal="left" vertical="center" wrapText="1"/>
      <protection locked="0"/>
    </xf>
    <xf numFmtId="49" fontId="84"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3" fillId="33" borderId="58" xfId="487" applyNumberFormat="1" applyFont="1" applyFill="1" applyBorder="1" applyAlignment="1">
      <alignment horizontal="left" vertical="center" wrapText="1"/>
      <protection locked="0"/>
    </xf>
    <xf numFmtId="49" fontId="84" fillId="33" borderId="10" xfId="0" applyNumberFormat="1" applyFont="1" applyFill="1" applyBorder="1" applyAlignment="1" applyProtection="1">
      <alignment horizontal="left" vertical="center" wrapText="1"/>
      <protection locked="0"/>
    </xf>
    <xf numFmtId="49" fontId="84"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6"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0" fontId="102" fillId="33" borderId="10" xfId="0" applyFont="1" applyFill="1" applyBorder="1" applyAlignment="1" applyProtection="1">
      <alignment horizontal="left" vertical="center" wrapText="1"/>
      <protection locked="0"/>
    </xf>
    <xf numFmtId="0" fontId="101" fillId="33" borderId="58" xfId="487" applyFont="1" applyFill="1" applyBorder="1" applyAlignment="1">
      <alignment horizontal="left" vertical="center" wrapText="1"/>
      <protection locked="0"/>
    </xf>
    <xf numFmtId="0" fontId="102" fillId="33" borderId="37" xfId="0" applyFont="1" applyFill="1" applyBorder="1" applyAlignment="1" applyProtection="1">
      <alignment horizontal="left" vertical="center" wrapText="1"/>
      <protection locked="0"/>
    </xf>
  </cellXfs>
  <cellStyles count="1186">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2 2" xfId="889" xr:uid="{C4F1D80A-E18C-4BFB-901F-4BACD41EB09A}"/>
    <cellStyle name="Comma [0] 2 3" xfId="593" xr:uid="{3FD7F859-5B9A-487F-BA3C-7EB8E2DCF160}"/>
    <cellStyle name="Comma [0] 3" xfId="30" xr:uid="{00000000-0005-0000-0000-00001D000000}"/>
    <cellStyle name="Comma [0] 3 2" xfId="890" xr:uid="{28510DCE-5EB6-4F1C-97F2-FE8F0C6A829C}"/>
    <cellStyle name="Comma [0] 3 3" xfId="594" xr:uid="{16D62236-9622-4939-AF2A-778E2F0F5437}"/>
    <cellStyle name="Comma [0] 4" xfId="31" xr:uid="{00000000-0005-0000-0000-00001E000000}"/>
    <cellStyle name="Comma 10" xfId="32" xr:uid="{00000000-0005-0000-0000-00001F000000}"/>
    <cellStyle name="Comma 10 2" xfId="891" xr:uid="{DA5A9D35-E190-4E21-BAE3-593E0FA7A943}"/>
    <cellStyle name="Comma 10 3" xfId="595" xr:uid="{A292A713-8866-4996-9B4D-F224282D3E23}"/>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 2" xfId="892" xr:uid="{3FFFBD23-AF0C-4CEF-B64C-7597659F29B5}"/>
    <cellStyle name="Comma 11 3" xfId="596" xr:uid="{2B92350D-A5A8-45E5-92EC-D879A785B469}"/>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6 2" xfId="893" xr:uid="{555E7B96-5A6E-471B-A7CD-0EAA821E0B4C}"/>
    <cellStyle name="Comma 116 3" xfId="597" xr:uid="{0C8FE9C0-8E5D-4FF2-BEC9-8C69CC5A82BF}"/>
    <cellStyle name="Comma 117" xfId="51" xr:uid="{00000000-0005-0000-0000-000032000000}"/>
    <cellStyle name="Comma 117 2" xfId="894" xr:uid="{F71075CE-B7ED-40D4-86AD-5C19E644282A}"/>
    <cellStyle name="Comma 117 3" xfId="598" xr:uid="{AEE879B2-B103-42B5-AF21-F5E31A786449}"/>
    <cellStyle name="Comma 118" xfId="52" xr:uid="{00000000-0005-0000-0000-000033000000}"/>
    <cellStyle name="Comma 118 2" xfId="895" xr:uid="{2D4549F0-F042-4A23-AF8F-7F178F62D2A9}"/>
    <cellStyle name="Comma 118 3" xfId="599" xr:uid="{A42D1983-BA21-4E0E-8388-C829DE99ECD5}"/>
    <cellStyle name="Comma 119" xfId="53" xr:uid="{00000000-0005-0000-0000-000034000000}"/>
    <cellStyle name="Comma 119 2" xfId="896" xr:uid="{47471E32-96DD-4288-A15B-131D3068B325}"/>
    <cellStyle name="Comma 119 3" xfId="600" xr:uid="{67852C23-3CD7-4D38-AD2F-2B98CB9C99BC}"/>
    <cellStyle name="Comma 12" xfId="54" xr:uid="{00000000-0005-0000-0000-000035000000}"/>
    <cellStyle name="Comma 12 2" xfId="897" xr:uid="{13D31C16-F497-4476-84D2-E9B52471105A}"/>
    <cellStyle name="Comma 12 3" xfId="601" xr:uid="{69145E5F-19A2-448E-8EEF-846EC1C8D289}"/>
    <cellStyle name="Comma 120" xfId="55" xr:uid="{00000000-0005-0000-0000-000036000000}"/>
    <cellStyle name="Comma 120 2" xfId="898" xr:uid="{44120FB9-90CD-419F-980E-830B2DA963A3}"/>
    <cellStyle name="Comma 120 3" xfId="602" xr:uid="{96A01FF8-BAA7-4F36-8C75-05D171875EB6}"/>
    <cellStyle name="Comma 121" xfId="56" xr:uid="{00000000-0005-0000-0000-000037000000}"/>
    <cellStyle name="Comma 121 2" xfId="899" xr:uid="{22623048-5BA6-4CCC-8FE4-5AB262339F2C}"/>
    <cellStyle name="Comma 121 3" xfId="603" xr:uid="{6B6E2796-DC0C-4445-B55A-A21BDE40A042}"/>
    <cellStyle name="Comma 122" xfId="57" xr:uid="{00000000-0005-0000-0000-000038000000}"/>
    <cellStyle name="Comma 122 2" xfId="900" xr:uid="{641EAB6D-4EEF-4656-9FA0-C456D4554812}"/>
    <cellStyle name="Comma 122 3" xfId="604" xr:uid="{5A986EE6-AD14-4A2B-8299-70499D30E98E}"/>
    <cellStyle name="Comma 123" xfId="58" xr:uid="{00000000-0005-0000-0000-000039000000}"/>
    <cellStyle name="Comma 123 2" xfId="901" xr:uid="{E704EE9C-11E8-4C45-9682-F91968DF0E7F}"/>
    <cellStyle name="Comma 123 3" xfId="605" xr:uid="{C7805DE2-F214-496A-9304-C6BFB21D3069}"/>
    <cellStyle name="Comma 124" xfId="59" xr:uid="{00000000-0005-0000-0000-00003A000000}"/>
    <cellStyle name="Comma 124 2" xfId="902" xr:uid="{36BB571B-91CF-4775-B625-DFE20E8B9993}"/>
    <cellStyle name="Comma 124 3" xfId="606" xr:uid="{25D97AC0-8EA9-4E61-B2CB-0AE3D43C4B7E}"/>
    <cellStyle name="Comma 125" xfId="60" xr:uid="{00000000-0005-0000-0000-00003B000000}"/>
    <cellStyle name="Comma 125 2" xfId="903" xr:uid="{D12A3770-1B65-46A3-A27F-BBC3BE5A14A8}"/>
    <cellStyle name="Comma 125 3" xfId="607" xr:uid="{50542C74-ADE7-4AB8-B890-1D471A712ACA}"/>
    <cellStyle name="Comma 126" xfId="61" xr:uid="{00000000-0005-0000-0000-00003C000000}"/>
    <cellStyle name="Comma 126 2" xfId="904" xr:uid="{DC20BCA9-E6C3-489E-AB89-83BB0811BAA3}"/>
    <cellStyle name="Comma 126 3" xfId="608" xr:uid="{F67E46A8-703C-4F1D-83E5-32737C8AB390}"/>
    <cellStyle name="Comma 127" xfId="62" xr:uid="{00000000-0005-0000-0000-00003D000000}"/>
    <cellStyle name="Comma 127 2" xfId="905" xr:uid="{FEDAF3BF-42B2-4774-B5A8-E2E9FAD240A5}"/>
    <cellStyle name="Comma 127 3" xfId="609" xr:uid="{2C5F3D1C-023F-4E86-8E2A-049D5BC56A0C}"/>
    <cellStyle name="Comma 128" xfId="63" xr:uid="{00000000-0005-0000-0000-00003E000000}"/>
    <cellStyle name="Comma 128 2" xfId="906" xr:uid="{F81482E4-647E-411E-9CE9-6503B52815CD}"/>
    <cellStyle name="Comma 128 3" xfId="610" xr:uid="{62F4844A-C0BA-4D08-BBD4-814DC747F287}"/>
    <cellStyle name="Comma 129" xfId="64" xr:uid="{00000000-0005-0000-0000-00003F000000}"/>
    <cellStyle name="Comma 129 2" xfId="907" xr:uid="{22B11486-3521-4BA3-B3F4-A3F7BE4C7B09}"/>
    <cellStyle name="Comma 129 3" xfId="611" xr:uid="{6D9F7136-B8A0-4561-8F8C-DD4D190B79BC}"/>
    <cellStyle name="Comma 13" xfId="65" xr:uid="{00000000-0005-0000-0000-000040000000}"/>
    <cellStyle name="Comma 13 2" xfId="908" xr:uid="{30789684-9280-4BAC-87D5-809BB97BEC2B}"/>
    <cellStyle name="Comma 13 3" xfId="612" xr:uid="{3AA9676A-B159-4547-838E-83C024648A4F}"/>
    <cellStyle name="Comma 130" xfId="66" xr:uid="{00000000-0005-0000-0000-000041000000}"/>
    <cellStyle name="Comma 130 2" xfId="909" xr:uid="{BB681796-16AE-4FBF-B817-B8BB30ADBBE5}"/>
    <cellStyle name="Comma 130 3" xfId="613" xr:uid="{D7627002-7A45-4472-A1AC-C1A8509E1EA5}"/>
    <cellStyle name="Comma 131" xfId="67" xr:uid="{00000000-0005-0000-0000-000042000000}"/>
    <cellStyle name="Comma 131 2" xfId="910" xr:uid="{6957CC51-5BF7-4CCC-8471-C984054A81FE}"/>
    <cellStyle name="Comma 131 3" xfId="614" xr:uid="{874D3A1E-9052-4CEF-8A70-5DEA23CDCD05}"/>
    <cellStyle name="Comma 132" xfId="68" xr:uid="{00000000-0005-0000-0000-000043000000}"/>
    <cellStyle name="Comma 132 2" xfId="911" xr:uid="{E81C63EA-F301-4850-96D2-94DC97F0CE74}"/>
    <cellStyle name="Comma 132 3" xfId="615" xr:uid="{7C73ACFE-998D-435F-AB4F-CD7B42CC0FF1}"/>
    <cellStyle name="Comma 133" xfId="69" xr:uid="{00000000-0005-0000-0000-000044000000}"/>
    <cellStyle name="Comma 133 2" xfId="912" xr:uid="{7E278502-94EC-4BF0-800D-EE187335CFC8}"/>
    <cellStyle name="Comma 133 3" xfId="616" xr:uid="{15B119FD-7595-48EB-BD94-FEA26EAE045F}"/>
    <cellStyle name="Comma 134" xfId="70" xr:uid="{00000000-0005-0000-0000-000045000000}"/>
    <cellStyle name="Comma 134 2" xfId="913" xr:uid="{C407F7BC-32C7-4B38-8117-C9B726D8ACCB}"/>
    <cellStyle name="Comma 134 3" xfId="617" xr:uid="{1BEAB40E-38DC-4E8B-A2FC-EE1C215B066F}"/>
    <cellStyle name="Comma 135" xfId="71" xr:uid="{00000000-0005-0000-0000-000046000000}"/>
    <cellStyle name="Comma 135 2" xfId="914" xr:uid="{32AEDE6F-E75D-41C2-923E-8C0FC12C6BB6}"/>
    <cellStyle name="Comma 135 3" xfId="618" xr:uid="{83F26D8D-A359-4ECB-B538-6FD38A046F0F}"/>
    <cellStyle name="Comma 136" xfId="72" xr:uid="{00000000-0005-0000-0000-000047000000}"/>
    <cellStyle name="Comma 136 2" xfId="915" xr:uid="{C7B11BB9-9029-4EB5-91C5-742C9790F178}"/>
    <cellStyle name="Comma 136 3" xfId="619" xr:uid="{6BBD22F5-CA6E-48C9-8655-BA5C5AC97F02}"/>
    <cellStyle name="Comma 137" xfId="73" xr:uid="{00000000-0005-0000-0000-000048000000}"/>
    <cellStyle name="Comma 137 2" xfId="916" xr:uid="{F016C007-8329-4D58-8C06-32EB7BB684C2}"/>
    <cellStyle name="Comma 137 3" xfId="620" xr:uid="{E76358A6-9B48-4C49-B354-49FCCD2C8634}"/>
    <cellStyle name="Comma 138" xfId="74" xr:uid="{00000000-0005-0000-0000-000049000000}"/>
    <cellStyle name="Comma 138 2" xfId="917" xr:uid="{A3062EB3-904B-47BE-A633-19C2413AC937}"/>
    <cellStyle name="Comma 138 3" xfId="621" xr:uid="{55BC7D6B-67EE-4FFB-B0A7-4F847E27D771}"/>
    <cellStyle name="Comma 139" xfId="75" xr:uid="{00000000-0005-0000-0000-00004A000000}"/>
    <cellStyle name="Comma 14" xfId="76" xr:uid="{00000000-0005-0000-0000-00004B000000}"/>
    <cellStyle name="Comma 14 2" xfId="918" xr:uid="{39B41AF2-DE65-4559-91FF-CE1A40E1BC99}"/>
    <cellStyle name="Comma 14 3" xfId="622" xr:uid="{BAAC715A-1551-4A5F-9907-131EF65C67DD}"/>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 2" xfId="919" xr:uid="{95C960D1-93A1-4CA3-8342-7C7C81E7DC30}"/>
    <cellStyle name="Comma 15 3" xfId="623" xr:uid="{376D166C-E168-4C9A-95CC-FA53DB77218B}"/>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 2" xfId="920" xr:uid="{6913B0BE-B697-4931-8E2D-C09B4C2EF7F0}"/>
    <cellStyle name="Comma 16 3" xfId="624" xr:uid="{787A5210-5102-4FBC-B364-536FDFB5CB5C}"/>
    <cellStyle name="Comma 160" xfId="99" xr:uid="{00000000-0005-0000-0000-000062000000}"/>
    <cellStyle name="Comma 160 2" xfId="921" xr:uid="{F269F603-7F01-4885-90BE-5D657FCE90F4}"/>
    <cellStyle name="Comma 160 3" xfId="625" xr:uid="{AA9794A2-8CB2-4BDE-A7AE-8C5C66964731}"/>
    <cellStyle name="Comma 161" xfId="100" xr:uid="{00000000-0005-0000-0000-000063000000}"/>
    <cellStyle name="Comma 161 2" xfId="922" xr:uid="{99249F1F-0A5E-4DDD-8B53-DCB28970C839}"/>
    <cellStyle name="Comma 161 3" xfId="626" xr:uid="{CFF24BC1-CA1D-4A6D-8DA5-DBC3766CCF4C}"/>
    <cellStyle name="Comma 162" xfId="101" xr:uid="{00000000-0005-0000-0000-000064000000}"/>
    <cellStyle name="Comma 162 2" xfId="923" xr:uid="{5315FF3A-04FC-4B31-A2FE-4BE42CCAB4EE}"/>
    <cellStyle name="Comma 162 3" xfId="627" xr:uid="{E28982F5-F639-4898-B79E-32AFFF037C11}"/>
    <cellStyle name="Comma 163" xfId="102" xr:uid="{00000000-0005-0000-0000-000065000000}"/>
    <cellStyle name="Comma 163 2" xfId="924" xr:uid="{9143BFBE-0209-4885-A0AC-187954192398}"/>
    <cellStyle name="Comma 163 3" xfId="628" xr:uid="{33099480-1FFA-4303-B4E7-8F3170723415}"/>
    <cellStyle name="Comma 164" xfId="103" xr:uid="{00000000-0005-0000-0000-000066000000}"/>
    <cellStyle name="Comma 164 2" xfId="925" xr:uid="{6229FD73-2E40-4BDD-BA8C-193B11E2472A}"/>
    <cellStyle name="Comma 164 3" xfId="629" xr:uid="{B124E624-AE74-4424-9F1E-95C7CB42C76F}"/>
    <cellStyle name="Comma 165" xfId="104" xr:uid="{00000000-0005-0000-0000-000067000000}"/>
    <cellStyle name="Comma 165 2" xfId="926" xr:uid="{98A540B8-98BF-414D-8B98-781F946AE20C}"/>
    <cellStyle name="Comma 165 3" xfId="630" xr:uid="{AF15B0EC-63C2-4F35-8F90-3089667E562F}"/>
    <cellStyle name="Comma 166" xfId="105" xr:uid="{00000000-0005-0000-0000-000068000000}"/>
    <cellStyle name="Comma 166 2" xfId="927" xr:uid="{2AB48B53-F026-4687-BD7B-EAE8AC28EB71}"/>
    <cellStyle name="Comma 166 3" xfId="631" xr:uid="{2607B85E-920D-4719-9B9F-0A495432C930}"/>
    <cellStyle name="Comma 167" xfId="106" xr:uid="{00000000-0005-0000-0000-000069000000}"/>
    <cellStyle name="Comma 167 2" xfId="928" xr:uid="{5405D2BF-554E-49D8-8D83-8E1506F816CB}"/>
    <cellStyle name="Comma 167 3" xfId="632" xr:uid="{E0764C43-FF2C-426F-BB10-40F71FC35367}"/>
    <cellStyle name="Comma 168" xfId="107" xr:uid="{00000000-0005-0000-0000-00006A000000}"/>
    <cellStyle name="Comma 168 2" xfId="929" xr:uid="{4095F735-8280-4221-A699-6E101F6088A0}"/>
    <cellStyle name="Comma 168 3" xfId="633" xr:uid="{A09208A9-65D7-489F-B1D5-5200119609E5}"/>
    <cellStyle name="Comma 169" xfId="108" xr:uid="{00000000-0005-0000-0000-00006B000000}"/>
    <cellStyle name="Comma 169 2" xfId="930" xr:uid="{244670AC-2121-48D6-8C32-86CA7EC91A17}"/>
    <cellStyle name="Comma 169 3" xfId="634" xr:uid="{12EEC761-1003-4B52-B547-9A1FC12C3E84}"/>
    <cellStyle name="Comma 17" xfId="109" xr:uid="{00000000-0005-0000-0000-00006C000000}"/>
    <cellStyle name="Comma 17 2" xfId="931" xr:uid="{7287DD9A-67D2-47FF-8C67-F819D0DB7C45}"/>
    <cellStyle name="Comma 17 3" xfId="635" xr:uid="{5F6E3D0C-8D7B-41E7-862C-70A3100BB9A9}"/>
    <cellStyle name="Comma 170" xfId="110" xr:uid="{00000000-0005-0000-0000-00006D000000}"/>
    <cellStyle name="Comma 170 2" xfId="932" xr:uid="{F9DF15BA-299C-4E7C-B2B1-0E3F438FFE19}"/>
    <cellStyle name="Comma 170 3" xfId="636" xr:uid="{8C21849D-462A-43CE-A24E-E5D9B9EE89DB}"/>
    <cellStyle name="Comma 171" xfId="111" xr:uid="{00000000-0005-0000-0000-00006E000000}"/>
    <cellStyle name="Comma 171 2" xfId="933" xr:uid="{B0D64B34-8303-4CF7-BF7F-445B713BBACD}"/>
    <cellStyle name="Comma 171 3" xfId="637" xr:uid="{5CEAE917-21DC-41FF-8C73-4DB9039211D6}"/>
    <cellStyle name="Comma 172" xfId="112" xr:uid="{00000000-0005-0000-0000-00006F000000}"/>
    <cellStyle name="Comma 172 2" xfId="934" xr:uid="{C2751DB6-186E-42B7-BFEA-695D13DEF838}"/>
    <cellStyle name="Comma 172 3" xfId="638" xr:uid="{8166EAB8-AE29-431F-A765-D90AB91CBC82}"/>
    <cellStyle name="Comma 173" xfId="113" xr:uid="{00000000-0005-0000-0000-000070000000}"/>
    <cellStyle name="Comma 173 2" xfId="935" xr:uid="{6811AE38-0388-4D06-9BB2-118AAB0CEF89}"/>
    <cellStyle name="Comma 173 3" xfId="639" xr:uid="{CEF88AEF-06ED-4DA4-B9C4-935A48A10F80}"/>
    <cellStyle name="Comma 174" xfId="114" xr:uid="{00000000-0005-0000-0000-000071000000}"/>
    <cellStyle name="Comma 174 2" xfId="936" xr:uid="{C3979564-C2F9-4F90-9F2A-E116A4B12857}"/>
    <cellStyle name="Comma 174 3" xfId="640" xr:uid="{EEFD1E2D-AA9D-4749-B309-1DC03B1D7012}"/>
    <cellStyle name="Comma 175" xfId="115" xr:uid="{00000000-0005-0000-0000-000072000000}"/>
    <cellStyle name="Comma 175 2" xfId="937" xr:uid="{102A888C-63FF-4981-BAF3-AC8B371E1A49}"/>
    <cellStyle name="Comma 175 3" xfId="641" xr:uid="{A9EB6BCE-7530-4592-A4A8-0F3FF429B978}"/>
    <cellStyle name="Comma 176" xfId="116" xr:uid="{00000000-0005-0000-0000-000073000000}"/>
    <cellStyle name="Comma 176 2" xfId="938" xr:uid="{C70BDAED-477D-4C97-B81B-B48FE3B4D167}"/>
    <cellStyle name="Comma 176 3" xfId="642" xr:uid="{CC7E3CD2-5A1E-444D-8642-832F931B3E5A}"/>
    <cellStyle name="Comma 177" xfId="117" xr:uid="{00000000-0005-0000-0000-000074000000}"/>
    <cellStyle name="Comma 177 2" xfId="939" xr:uid="{B0B0ECD3-26F2-4D1C-B7AB-AB9E34B95EF7}"/>
    <cellStyle name="Comma 177 3" xfId="643" xr:uid="{1F70AEB2-BC69-491E-9A96-31395D8AA95A}"/>
    <cellStyle name="Comma 178" xfId="118" xr:uid="{00000000-0005-0000-0000-000075000000}"/>
    <cellStyle name="Comma 178 2" xfId="940" xr:uid="{F9CF475D-5AAF-4506-8F08-D4FD03A892CF}"/>
    <cellStyle name="Comma 178 3" xfId="644" xr:uid="{CE763978-9DAE-4D0D-991F-B2E1F1F1490C}"/>
    <cellStyle name="Comma 179" xfId="119" xr:uid="{00000000-0005-0000-0000-000076000000}"/>
    <cellStyle name="Comma 179 2" xfId="941" xr:uid="{882D0C55-8B32-4A07-8F8C-F9E471D45903}"/>
    <cellStyle name="Comma 179 3" xfId="645" xr:uid="{16B6DD1B-1E6B-4012-87DC-98D3C86FDC28}"/>
    <cellStyle name="Comma 18" xfId="120" xr:uid="{00000000-0005-0000-0000-000077000000}"/>
    <cellStyle name="Comma 18 2" xfId="942" xr:uid="{F1BB27BE-CCDD-48C9-8549-723CDAF851E1}"/>
    <cellStyle name="Comma 18 3" xfId="646" xr:uid="{319F1F7E-D49E-4D78-B73A-A2D87A66DF68}"/>
    <cellStyle name="Comma 180" xfId="121" xr:uid="{00000000-0005-0000-0000-000078000000}"/>
    <cellStyle name="Comma 180 2" xfId="943" xr:uid="{77DFCDE9-9611-4421-A5CC-91A6B9AD4FC1}"/>
    <cellStyle name="Comma 180 3" xfId="647" xr:uid="{4197EFDA-BF80-49F2-9E8A-444FE5BACF78}"/>
    <cellStyle name="Comma 181" xfId="122" xr:uid="{00000000-0005-0000-0000-000079000000}"/>
    <cellStyle name="Comma 181 2" xfId="944" xr:uid="{AE679F6D-01D7-4FAE-83C9-11015E691C7E}"/>
    <cellStyle name="Comma 181 3" xfId="648" xr:uid="{A55F1864-470B-47E4-9965-A12D0D24C533}"/>
    <cellStyle name="Comma 182" xfId="123" xr:uid="{00000000-0005-0000-0000-00007A000000}"/>
    <cellStyle name="Comma 182 2" xfId="945" xr:uid="{E9F5084B-B377-4C4F-BEA9-7A6F5FA9A65F}"/>
    <cellStyle name="Comma 182 3" xfId="649" xr:uid="{2079383F-2421-4575-8049-B85EBB8948E2}"/>
    <cellStyle name="Comma 183" xfId="124" xr:uid="{00000000-0005-0000-0000-00007B000000}"/>
    <cellStyle name="Comma 183 2" xfId="946" xr:uid="{69E66136-6D3E-4D19-BF51-E56DB6A52FE7}"/>
    <cellStyle name="Comma 183 3" xfId="650" xr:uid="{7E56BB48-8A4A-43C3-8EC2-8B09AD1FD4F1}"/>
    <cellStyle name="Comma 184" xfId="125" xr:uid="{00000000-0005-0000-0000-00007C000000}"/>
    <cellStyle name="Comma 184 2" xfId="947" xr:uid="{D6AC09DB-6126-48FC-8280-C9A3E18D74B5}"/>
    <cellStyle name="Comma 184 3" xfId="651" xr:uid="{543F6B1D-829E-4384-8C86-ECE399701444}"/>
    <cellStyle name="Comma 185" xfId="126" xr:uid="{00000000-0005-0000-0000-00007D000000}"/>
    <cellStyle name="Comma 185 2" xfId="948" xr:uid="{60E534DC-FB58-4FB4-BB28-F07CD1BD51AB}"/>
    <cellStyle name="Comma 185 3" xfId="652" xr:uid="{784F722A-E348-4F9C-B7C5-78AFFE5C27FA}"/>
    <cellStyle name="Comma 186" xfId="127" xr:uid="{00000000-0005-0000-0000-00007E000000}"/>
    <cellStyle name="Comma 186 2" xfId="949" xr:uid="{553643AB-0686-4371-A1DC-EA94EFBA17B4}"/>
    <cellStyle name="Comma 186 3" xfId="653" xr:uid="{59C6526A-E147-4A05-9A59-EB5954434A5B}"/>
    <cellStyle name="Comma 187" xfId="128" xr:uid="{00000000-0005-0000-0000-00007F000000}"/>
    <cellStyle name="Comma 187 2" xfId="950" xr:uid="{C1E6A0C9-2D2B-4CA9-93B9-BB4B99C6814A}"/>
    <cellStyle name="Comma 187 3" xfId="654" xr:uid="{A70AE5DE-BDC2-4376-B5C7-29A09C03B4CC}"/>
    <cellStyle name="Comma 188" xfId="129" xr:uid="{00000000-0005-0000-0000-000080000000}"/>
    <cellStyle name="Comma 188 2" xfId="951" xr:uid="{21D96B11-351E-4732-987F-C85B11F0B635}"/>
    <cellStyle name="Comma 188 3" xfId="655" xr:uid="{B11BEC8D-6E42-4474-BB6F-F95384E36E7D}"/>
    <cellStyle name="Comma 189" xfId="130" xr:uid="{00000000-0005-0000-0000-000081000000}"/>
    <cellStyle name="Comma 189 2" xfId="952" xr:uid="{BC0BEC33-1B83-434D-A25D-BC5B682F2B52}"/>
    <cellStyle name="Comma 189 3" xfId="656" xr:uid="{E324993E-0FD9-416E-9219-6682BCC854B1}"/>
    <cellStyle name="Comma 19" xfId="131" xr:uid="{00000000-0005-0000-0000-000082000000}"/>
    <cellStyle name="Comma 19 2" xfId="953" xr:uid="{7C000833-977D-4C39-859F-13314223F04E}"/>
    <cellStyle name="Comma 19 3" xfId="657" xr:uid="{D18C1CC1-A852-4490-9308-2247566BCD14}"/>
    <cellStyle name="Comma 190" xfId="132" xr:uid="{00000000-0005-0000-0000-000083000000}"/>
    <cellStyle name="Comma 190 2" xfId="954" xr:uid="{878BF403-7D5A-4D91-A4AC-6640037F3B48}"/>
    <cellStyle name="Comma 190 3" xfId="658" xr:uid="{439FF685-9CE1-4E4A-8734-67CEEBF5E82E}"/>
    <cellStyle name="Comma 191" xfId="133" xr:uid="{00000000-0005-0000-0000-000084000000}"/>
    <cellStyle name="Comma 191 2" xfId="955" xr:uid="{F4F5913E-B73A-4EA4-B8F3-88EB0E1E0FB5}"/>
    <cellStyle name="Comma 191 3" xfId="659" xr:uid="{A26D94FE-2A5B-4F2C-9479-11988E0FB405}"/>
    <cellStyle name="Comma 192" xfId="134" xr:uid="{00000000-0005-0000-0000-000085000000}"/>
    <cellStyle name="Comma 192 2" xfId="956" xr:uid="{A19653AD-EA98-4DDF-A936-38323F27D237}"/>
    <cellStyle name="Comma 192 3" xfId="660" xr:uid="{FCDE7F7E-C88A-456D-B9F7-9A5AE6D5A1CB}"/>
    <cellStyle name="Comma 193" xfId="135" xr:uid="{00000000-0005-0000-0000-000086000000}"/>
    <cellStyle name="Comma 193 2" xfId="957" xr:uid="{37E625AA-97DF-43C1-A25A-AB16BC076990}"/>
    <cellStyle name="Comma 193 3" xfId="661" xr:uid="{713D43F7-80D6-4378-B3E3-2A6B3AEFFC64}"/>
    <cellStyle name="Comma 194" xfId="136" xr:uid="{00000000-0005-0000-0000-000087000000}"/>
    <cellStyle name="Comma 194 2" xfId="958" xr:uid="{78BCB6F8-4675-46E0-92C3-C037C2647905}"/>
    <cellStyle name="Comma 194 3" xfId="662" xr:uid="{C14B7027-15C1-4E88-A8B3-7718AC3664A8}"/>
    <cellStyle name="Comma 195" xfId="137" xr:uid="{00000000-0005-0000-0000-000088000000}"/>
    <cellStyle name="Comma 195 2" xfId="959" xr:uid="{3BEB43C9-8072-46AF-B5BA-B7357B958F5D}"/>
    <cellStyle name="Comma 195 3" xfId="663" xr:uid="{00ACC2E5-D1BB-4A6B-9475-E54989E69B75}"/>
    <cellStyle name="Comma 196" xfId="138" xr:uid="{00000000-0005-0000-0000-000089000000}"/>
    <cellStyle name="Comma 196 2" xfId="960" xr:uid="{F1576FFA-20AE-4553-82D3-F1E129A57647}"/>
    <cellStyle name="Comma 196 3" xfId="664" xr:uid="{A3012925-8D2E-43D4-8C22-BEC906F306E9}"/>
    <cellStyle name="Comma 197" xfId="139" xr:uid="{00000000-0005-0000-0000-00008A000000}"/>
    <cellStyle name="Comma 197 2" xfId="961" xr:uid="{A2A792A9-B69E-4D5C-B698-9BAA2C1E0318}"/>
    <cellStyle name="Comma 197 3" xfId="665" xr:uid="{D01AAF04-9A51-466E-8E14-E92FD6FE6D7A}"/>
    <cellStyle name="Comma 198" xfId="140" xr:uid="{00000000-0005-0000-0000-00008B000000}"/>
    <cellStyle name="Comma 198 2" xfId="962" xr:uid="{751609A7-D960-47B2-A19F-83C70BBB5AA1}"/>
    <cellStyle name="Comma 198 3" xfId="666" xr:uid="{B0AD5BD3-1655-40C3-AD62-7330D7409DDA}"/>
    <cellStyle name="Comma 199" xfId="141" xr:uid="{00000000-0005-0000-0000-00008C000000}"/>
    <cellStyle name="Comma 199 2" xfId="963" xr:uid="{13D95A90-393D-4205-A81E-1BCFE8A08E64}"/>
    <cellStyle name="Comma 199 3" xfId="667" xr:uid="{68185ADC-DEB2-4CD6-BA79-6A7E9E108381}"/>
    <cellStyle name="Comma 2" xfId="142" xr:uid="{00000000-0005-0000-0000-00008D000000}"/>
    <cellStyle name="Comma 2 2" xfId="964" xr:uid="{D3A00A44-0E40-4ED2-B7FB-4DBCB7800FB3}"/>
    <cellStyle name="Comma 2 3" xfId="668" xr:uid="{5DA39F05-8638-4DE0-A1A1-8AF17546B35B}"/>
    <cellStyle name="Comma 20" xfId="143" xr:uid="{00000000-0005-0000-0000-00008E000000}"/>
    <cellStyle name="Comma 20 2" xfId="965" xr:uid="{1E75691E-B6A7-4ACD-B2B4-49893FC18071}"/>
    <cellStyle name="Comma 20 3" xfId="669" xr:uid="{68030CA4-4527-4150-949B-A50FE85DB04B}"/>
    <cellStyle name="Comma 200" xfId="144" xr:uid="{00000000-0005-0000-0000-00008F000000}"/>
    <cellStyle name="Comma 200 2" xfId="966" xr:uid="{17AC533F-88F9-477D-92D3-B4237F8E2CFF}"/>
    <cellStyle name="Comma 200 3" xfId="670" xr:uid="{90C85D17-1E75-46BB-93A6-48A1D62C3C49}"/>
    <cellStyle name="Comma 201" xfId="145" xr:uid="{00000000-0005-0000-0000-000090000000}"/>
    <cellStyle name="Comma 201 2" xfId="967" xr:uid="{FD992895-8C46-42CA-9736-29B89A2AB90F}"/>
    <cellStyle name="Comma 201 3" xfId="671" xr:uid="{9F11265A-E3D8-439B-A2F7-3F0CAE177AF5}"/>
    <cellStyle name="Comma 202" xfId="146" xr:uid="{00000000-0005-0000-0000-000091000000}"/>
    <cellStyle name="Comma 202 2" xfId="968" xr:uid="{BF7034F6-9D87-47C4-B888-91564B556492}"/>
    <cellStyle name="Comma 202 3" xfId="672" xr:uid="{E37E717C-FEBF-40B8-965C-3F546A336F85}"/>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 2" xfId="969" xr:uid="{3976D016-1811-4668-B953-4F5CDE13F326}"/>
    <cellStyle name="Comma 21 3" xfId="673" xr:uid="{43BE6E58-04D0-4C4B-BBD7-45089F170E29}"/>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 2" xfId="970" xr:uid="{0E5BD47C-B449-4762-8989-3D10428BAC73}"/>
    <cellStyle name="Comma 22 3" xfId="674" xr:uid="{0A34C397-27E1-4E57-BCA9-22EC3663C4D1}"/>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3 2" xfId="971" xr:uid="{D77317B4-B595-42F2-99AE-A2097716753D}"/>
    <cellStyle name="Comma 23 3" xfId="675" xr:uid="{8B69070B-455A-4058-A781-0034C8FBEBCC}"/>
    <cellStyle name="Comma 24" xfId="171" xr:uid="{00000000-0005-0000-0000-0000AA000000}"/>
    <cellStyle name="Comma 24 2" xfId="972" xr:uid="{CCA9D142-9D04-4B1E-ADC1-D8FF615CC677}"/>
    <cellStyle name="Comma 24 3" xfId="676" xr:uid="{9BC719E9-E061-4D15-994B-17C475E3545A}"/>
    <cellStyle name="Comma 25" xfId="172" xr:uid="{00000000-0005-0000-0000-0000AB000000}"/>
    <cellStyle name="Comma 25 2" xfId="973" xr:uid="{EADD614B-76EE-410E-AD5D-BF9A9915A8D5}"/>
    <cellStyle name="Comma 25 3" xfId="677" xr:uid="{6147DC91-7960-471C-A554-8DA2E8928E24}"/>
    <cellStyle name="Comma 26" xfId="173" xr:uid="{00000000-0005-0000-0000-0000AC000000}"/>
    <cellStyle name="Comma 26 2" xfId="974" xr:uid="{80CC990C-A0B0-46C7-879D-1CF33F263551}"/>
    <cellStyle name="Comma 26 3" xfId="678" xr:uid="{12EEDF43-BD1D-4324-A9E6-1AF227E20566}"/>
    <cellStyle name="Comma 27" xfId="174" xr:uid="{00000000-0005-0000-0000-0000AD000000}"/>
    <cellStyle name="Comma 27 2" xfId="975" xr:uid="{62487734-4874-463F-9106-CCC27F992F68}"/>
    <cellStyle name="Comma 27 3" xfId="679" xr:uid="{EAB91C0D-E691-40FB-8530-CB55E81ECCEF}"/>
    <cellStyle name="Comma 28" xfId="175" xr:uid="{00000000-0005-0000-0000-0000AE000000}"/>
    <cellStyle name="Comma 28 2" xfId="976" xr:uid="{15DDF574-0190-446B-B7A5-9F918DC15A92}"/>
    <cellStyle name="Comma 28 3" xfId="680" xr:uid="{04E2DD62-6F44-4667-B58A-F6CAEAA756EC}"/>
    <cellStyle name="Comma 29" xfId="176" xr:uid="{00000000-0005-0000-0000-0000AF000000}"/>
    <cellStyle name="Comma 29 2" xfId="977" xr:uid="{B00942D8-528F-4A08-9AC8-52BF963CB622}"/>
    <cellStyle name="Comma 29 3" xfId="681" xr:uid="{144F515F-AC7E-48E8-AB63-80F486FCC093}"/>
    <cellStyle name="Comma 3" xfId="177" xr:uid="{00000000-0005-0000-0000-0000B0000000}"/>
    <cellStyle name="Comma 3 2" xfId="978" xr:uid="{9AE5959E-2CE4-48C3-8011-E159D3A20610}"/>
    <cellStyle name="Comma 3 3" xfId="682" xr:uid="{A3C00EBE-5052-4C60-B93A-60D74DA6D3FD}"/>
    <cellStyle name="Comma 30" xfId="178" xr:uid="{00000000-0005-0000-0000-0000B1000000}"/>
    <cellStyle name="Comma 30 2" xfId="979" xr:uid="{A0F4C49D-91D4-4BD5-95CC-410E33C17D10}"/>
    <cellStyle name="Comma 30 3" xfId="683" xr:uid="{85D4AAC0-37AE-4EF6-B749-8746809A08C0}"/>
    <cellStyle name="Comma 31" xfId="179" xr:uid="{00000000-0005-0000-0000-0000B2000000}"/>
    <cellStyle name="Comma 31 2" xfId="980" xr:uid="{E8C7586F-0943-4C4E-9FEB-664A9D504321}"/>
    <cellStyle name="Comma 31 3" xfId="684" xr:uid="{66D398F4-3C0E-4468-8541-3B4DFED26D71}"/>
    <cellStyle name="Comma 32" xfId="180" xr:uid="{00000000-0005-0000-0000-0000B3000000}"/>
    <cellStyle name="Comma 32 2" xfId="981" xr:uid="{0C777606-11FB-49F8-B2F0-3150C49B2CE8}"/>
    <cellStyle name="Comma 32 3" xfId="685" xr:uid="{35AA5DF5-0233-485D-866D-3FA664AC0280}"/>
    <cellStyle name="Comma 33" xfId="181" xr:uid="{00000000-0005-0000-0000-0000B4000000}"/>
    <cellStyle name="Comma 33 2" xfId="982" xr:uid="{E72DA38C-C5FB-40F3-B127-FE6A68BBA528}"/>
    <cellStyle name="Comma 33 3" xfId="686" xr:uid="{DA7A4131-6CA6-437B-BDEF-1B1E13290E12}"/>
    <cellStyle name="Comma 34" xfId="182" xr:uid="{00000000-0005-0000-0000-0000B5000000}"/>
    <cellStyle name="Comma 34 2" xfId="983" xr:uid="{1E31C0B8-9535-4DA1-AAE0-E5AFD6796660}"/>
    <cellStyle name="Comma 34 3" xfId="687" xr:uid="{E411D2A9-E383-4798-8454-ACBC11223826}"/>
    <cellStyle name="Comma 35" xfId="183" xr:uid="{00000000-0005-0000-0000-0000B6000000}"/>
    <cellStyle name="Comma 35 2" xfId="984" xr:uid="{2D084FBF-9D3C-4B5A-BCAB-27D3683AA141}"/>
    <cellStyle name="Comma 35 3" xfId="688" xr:uid="{B43CF528-B148-4B80-97BF-003E30835478}"/>
    <cellStyle name="Comma 36" xfId="184" xr:uid="{00000000-0005-0000-0000-0000B7000000}"/>
    <cellStyle name="Comma 36 2" xfId="985" xr:uid="{2D1DBD3A-08A9-407F-8EC9-629F41B52C62}"/>
    <cellStyle name="Comma 36 3" xfId="689" xr:uid="{72350127-14F5-44D6-AAF3-7F5849FD1143}"/>
    <cellStyle name="Comma 37" xfId="185" xr:uid="{00000000-0005-0000-0000-0000B8000000}"/>
    <cellStyle name="Comma 37 2" xfId="986" xr:uid="{8DF85EB3-C393-405D-B53B-4E01ED81CA60}"/>
    <cellStyle name="Comma 37 3" xfId="690" xr:uid="{CE5C234F-4A96-44E7-9BDC-36A736D8BE78}"/>
    <cellStyle name="Comma 38" xfId="186" xr:uid="{00000000-0005-0000-0000-0000B9000000}"/>
    <cellStyle name="Comma 38 2" xfId="987" xr:uid="{AC770E49-A813-42C1-A48C-AC3872AE37E9}"/>
    <cellStyle name="Comma 38 3" xfId="691" xr:uid="{145AC174-FEC2-46A3-9612-3D2BBC8F316E}"/>
    <cellStyle name="Comma 39" xfId="187" xr:uid="{00000000-0005-0000-0000-0000BA000000}"/>
    <cellStyle name="Comma 39 2" xfId="988" xr:uid="{69E9004F-5846-45F4-AA0B-B3C499983719}"/>
    <cellStyle name="Comma 39 3" xfId="692" xr:uid="{7093276D-46C6-4F04-A908-A2C323CCEA8D}"/>
    <cellStyle name="Comma 4" xfId="188" xr:uid="{00000000-0005-0000-0000-0000BB000000}"/>
    <cellStyle name="Comma 4 2" xfId="989" xr:uid="{EA07AFFE-3A74-4AE9-BF63-C8B09D7AA51D}"/>
    <cellStyle name="Comma 4 3" xfId="693" xr:uid="{DE65FF6C-075A-4553-BE34-D631FCAA30E4}"/>
    <cellStyle name="Comma 40" xfId="189" xr:uid="{00000000-0005-0000-0000-0000BC000000}"/>
    <cellStyle name="Comma 40 2" xfId="990" xr:uid="{FA4684A7-0E69-4174-83E7-580FE72B322B}"/>
    <cellStyle name="Comma 40 3" xfId="694" xr:uid="{CE56A43C-F731-4749-BF24-229A816B0F12}"/>
    <cellStyle name="Comma 41" xfId="190" xr:uid="{00000000-0005-0000-0000-0000BD000000}"/>
    <cellStyle name="Comma 41 2" xfId="991" xr:uid="{5036414D-285A-4C7A-BC96-692E46CA440E}"/>
    <cellStyle name="Comma 41 3" xfId="695" xr:uid="{70235515-5941-4688-85AA-F5A53B11DFA3}"/>
    <cellStyle name="Comma 42" xfId="191" xr:uid="{00000000-0005-0000-0000-0000BE000000}"/>
    <cellStyle name="Comma 42 2" xfId="992" xr:uid="{2BB40B05-2DAE-4472-B7F1-B7794E9C6C48}"/>
    <cellStyle name="Comma 42 3" xfId="696" xr:uid="{AC7FF503-0117-4271-9457-76371B16C96E}"/>
    <cellStyle name="Comma 43" xfId="192" xr:uid="{00000000-0005-0000-0000-0000BF000000}"/>
    <cellStyle name="Comma 43 2" xfId="993" xr:uid="{2FC25B39-682D-4F59-9A3A-E6CA0D751DCD}"/>
    <cellStyle name="Comma 43 3" xfId="697" xr:uid="{B578545B-B853-40C9-B80E-3DA5AEA3070D}"/>
    <cellStyle name="Comma 44" xfId="193" xr:uid="{00000000-0005-0000-0000-0000C0000000}"/>
    <cellStyle name="Comma 44 2" xfId="994" xr:uid="{9A46B2FD-CAC7-40EF-80F0-D9454B9994AB}"/>
    <cellStyle name="Comma 44 3" xfId="698" xr:uid="{615EDA93-6EC0-4700-9CA4-F6176992CA41}"/>
    <cellStyle name="Comma 45" xfId="194" xr:uid="{00000000-0005-0000-0000-0000C1000000}"/>
    <cellStyle name="Comma 45 2" xfId="995" xr:uid="{B5ECA2C2-3B1C-4529-9DC9-BCF189B004B3}"/>
    <cellStyle name="Comma 45 3" xfId="699" xr:uid="{DDFF2B06-8FA7-4796-B574-3DD3E23F369D}"/>
    <cellStyle name="Comma 46" xfId="195" xr:uid="{00000000-0005-0000-0000-0000C2000000}"/>
    <cellStyle name="Comma 46 2" xfId="996" xr:uid="{A6E85B2D-ADC0-4BA1-AC46-EFC135C158FD}"/>
    <cellStyle name="Comma 46 3" xfId="700" xr:uid="{351139DA-0AA5-4762-9B65-204155D8E208}"/>
    <cellStyle name="Comma 47" xfId="196" xr:uid="{00000000-0005-0000-0000-0000C3000000}"/>
    <cellStyle name="Comma 47 2" xfId="997" xr:uid="{72C57D71-2857-4394-BC4F-06ACA29907F8}"/>
    <cellStyle name="Comma 47 3" xfId="701" xr:uid="{5F9A4EBE-1724-49A5-AE30-61423C3A1CBA}"/>
    <cellStyle name="Comma 48" xfId="197" xr:uid="{00000000-0005-0000-0000-0000C4000000}"/>
    <cellStyle name="Comma 48 2" xfId="998" xr:uid="{0BB94077-6624-4A96-B8A4-219A81A6C9E9}"/>
    <cellStyle name="Comma 48 3" xfId="702" xr:uid="{D43356DF-71ED-4231-B628-BDB5E961A39E}"/>
    <cellStyle name="Comma 49" xfId="198" xr:uid="{00000000-0005-0000-0000-0000C5000000}"/>
    <cellStyle name="Comma 49 2" xfId="999" xr:uid="{9DCEB755-EF63-411E-9A59-6CA3BB75609B}"/>
    <cellStyle name="Comma 49 3" xfId="703" xr:uid="{E455A8BB-E2C2-4E02-A482-B5F793AB3CAE}"/>
    <cellStyle name="Comma 5" xfId="199" xr:uid="{00000000-0005-0000-0000-0000C6000000}"/>
    <cellStyle name="Comma 5 2" xfId="1000" xr:uid="{1DE5A717-C1B7-43C1-94D4-4CA94392F67C}"/>
    <cellStyle name="Comma 5 3" xfId="704" xr:uid="{6C1F9BE1-4D4C-4864-A1D3-29EADE072396}"/>
    <cellStyle name="Comma 50" xfId="200" xr:uid="{00000000-0005-0000-0000-0000C7000000}"/>
    <cellStyle name="Comma 50 2" xfId="1001" xr:uid="{9A550D5C-6FE6-48FA-BD5D-EEA13AF493AF}"/>
    <cellStyle name="Comma 50 3" xfId="705" xr:uid="{BCC4B14C-A96B-4364-878D-F1F6C787846E}"/>
    <cellStyle name="Comma 51" xfId="201" xr:uid="{00000000-0005-0000-0000-0000C8000000}"/>
    <cellStyle name="Comma 51 2" xfId="1002" xr:uid="{AAD62143-297E-4312-AF21-42BAB72A83FD}"/>
    <cellStyle name="Comma 51 3" xfId="706" xr:uid="{768D07B2-88A2-4457-AFE2-4D0ED0E497F5}"/>
    <cellStyle name="Comma 52" xfId="202" xr:uid="{00000000-0005-0000-0000-0000C9000000}"/>
    <cellStyle name="Comma 52 2" xfId="1003" xr:uid="{491A5710-6ABE-492F-98C0-0A9DB18944F4}"/>
    <cellStyle name="Comma 52 3" xfId="707" xr:uid="{E241092A-946E-448E-A4A9-77B09FDC06A7}"/>
    <cellStyle name="Comma 53" xfId="203" xr:uid="{00000000-0005-0000-0000-0000CA000000}"/>
    <cellStyle name="Comma 53 2" xfId="1004" xr:uid="{AD7BDB52-594A-47F8-B2FA-4868A28FF118}"/>
    <cellStyle name="Comma 53 3" xfId="708" xr:uid="{1E1407EB-DCA9-4361-B2A3-2CF3E379EF80}"/>
    <cellStyle name="Comma 54" xfId="204" xr:uid="{00000000-0005-0000-0000-0000CB000000}"/>
    <cellStyle name="Comma 54 2" xfId="1005" xr:uid="{0890A508-7A44-4ADF-A624-06FFB1146957}"/>
    <cellStyle name="Comma 54 3" xfId="709" xr:uid="{373673F6-4D22-4B9C-9734-AA14050CD895}"/>
    <cellStyle name="Comma 55" xfId="205" xr:uid="{00000000-0005-0000-0000-0000CC000000}"/>
    <cellStyle name="Comma 55 2" xfId="1006" xr:uid="{4E419FBE-230F-4D2E-A8A3-63D905D4D9EA}"/>
    <cellStyle name="Comma 55 3" xfId="710" xr:uid="{DB0CEFC1-D9BC-48F0-B442-E96EF7767A44}"/>
    <cellStyle name="Comma 56" xfId="206" xr:uid="{00000000-0005-0000-0000-0000CD000000}"/>
    <cellStyle name="Comma 56 2" xfId="1007" xr:uid="{88E9C6BC-941A-4281-B0FB-3B0335191FA1}"/>
    <cellStyle name="Comma 56 3" xfId="711" xr:uid="{A532E2D8-A612-4EDE-81C0-07B0C6493262}"/>
    <cellStyle name="Comma 57" xfId="207" xr:uid="{00000000-0005-0000-0000-0000CE000000}"/>
    <cellStyle name="Comma 57 2" xfId="1008" xr:uid="{9DCF898C-D30D-4631-810D-51A4A7F3D54B}"/>
    <cellStyle name="Comma 57 3" xfId="712" xr:uid="{302914BE-7533-4AB2-98D1-80870991AB16}"/>
    <cellStyle name="Comma 58" xfId="208" xr:uid="{00000000-0005-0000-0000-0000CF000000}"/>
    <cellStyle name="Comma 58 2" xfId="1009" xr:uid="{CAD8C4F1-3E57-4700-A3B9-BEE8F63452BE}"/>
    <cellStyle name="Comma 58 3" xfId="713" xr:uid="{E16AF82B-7F32-4A46-9715-DDA7F91C18EF}"/>
    <cellStyle name="Comma 59" xfId="209" xr:uid="{00000000-0005-0000-0000-0000D0000000}"/>
    <cellStyle name="Comma 59 2" xfId="1010" xr:uid="{F1030BEC-1030-4E6D-863B-867005AADBBD}"/>
    <cellStyle name="Comma 59 3" xfId="714" xr:uid="{059FE21E-D30F-4C64-B584-9985FD915ECA}"/>
    <cellStyle name="Comma 6" xfId="210" xr:uid="{00000000-0005-0000-0000-0000D1000000}"/>
    <cellStyle name="Comma 6 2" xfId="1011" xr:uid="{6B5F2052-5B0B-4F0A-8561-E6B04F62861A}"/>
    <cellStyle name="Comma 6 3" xfId="715" xr:uid="{61514232-9301-40C1-8531-D846F3C1806E}"/>
    <cellStyle name="Comma 60" xfId="211" xr:uid="{00000000-0005-0000-0000-0000D2000000}"/>
    <cellStyle name="Comma 60 2" xfId="1012" xr:uid="{6A3807F5-6B35-43B0-B854-A403BBF2B139}"/>
    <cellStyle name="Comma 60 3" xfId="716" xr:uid="{2B6618CD-720E-4192-A0B5-216E51D3A37D}"/>
    <cellStyle name="Comma 61" xfId="212" xr:uid="{00000000-0005-0000-0000-0000D3000000}"/>
    <cellStyle name="Comma 61 2" xfId="1013" xr:uid="{984F9610-4EDD-4A96-8319-2010525A4ED5}"/>
    <cellStyle name="Comma 61 3" xfId="717" xr:uid="{6C8F2DBE-15F7-448A-AABC-8BDD739C04D6}"/>
    <cellStyle name="Comma 62" xfId="213" xr:uid="{00000000-0005-0000-0000-0000D4000000}"/>
    <cellStyle name="Comma 62 2" xfId="1014" xr:uid="{7C24B23A-89FF-460E-83AC-231071C21ADC}"/>
    <cellStyle name="Comma 62 3" xfId="718" xr:uid="{28B4C02E-4720-46B8-B06E-699ECDEAB9BB}"/>
    <cellStyle name="Comma 63" xfId="214" xr:uid="{00000000-0005-0000-0000-0000D5000000}"/>
    <cellStyle name="Comma 63 2" xfId="1015" xr:uid="{57655AB4-87E8-46FA-97CD-F238206D5743}"/>
    <cellStyle name="Comma 63 3" xfId="719" xr:uid="{A4F55574-6A3C-4174-8900-DACA655A63E7}"/>
    <cellStyle name="Comma 64" xfId="215" xr:uid="{00000000-0005-0000-0000-0000D6000000}"/>
    <cellStyle name="Comma 64 2" xfId="1016" xr:uid="{F879EF48-6E18-451A-9F36-E795FDB4A591}"/>
    <cellStyle name="Comma 64 3" xfId="720" xr:uid="{73BA4B4E-A2E7-470F-99F3-7F215534A68D}"/>
    <cellStyle name="Comma 65" xfId="216" xr:uid="{00000000-0005-0000-0000-0000D7000000}"/>
    <cellStyle name="Comma 65 2" xfId="1017" xr:uid="{2C5C46C2-A3A9-4F62-808C-C86E235BC06D}"/>
    <cellStyle name="Comma 65 3" xfId="721" xr:uid="{9018ACC0-D077-4CBD-A3FF-32D4F0AFAFDD}"/>
    <cellStyle name="Comma 66" xfId="217" xr:uid="{00000000-0005-0000-0000-0000D8000000}"/>
    <cellStyle name="Comma 66 2" xfId="1018" xr:uid="{B7B297E6-F310-4A74-BB77-628BA85302F5}"/>
    <cellStyle name="Comma 66 3" xfId="722" xr:uid="{2585E215-3571-47CA-8612-497787269C60}"/>
    <cellStyle name="Comma 67" xfId="218" xr:uid="{00000000-0005-0000-0000-0000D9000000}"/>
    <cellStyle name="Comma 67 2" xfId="1019" xr:uid="{12303F19-18F7-4169-93C0-808D01C17AA7}"/>
    <cellStyle name="Comma 67 3" xfId="723" xr:uid="{58D6A9A8-1671-4D48-8F9D-74742265D714}"/>
    <cellStyle name="Comma 68" xfId="219" xr:uid="{00000000-0005-0000-0000-0000DA000000}"/>
    <cellStyle name="Comma 68 2" xfId="1020" xr:uid="{50D3E346-673C-4A73-96F3-48FD854273E7}"/>
    <cellStyle name="Comma 68 3" xfId="724" xr:uid="{F73F0A25-14E1-4B16-BDF3-A40A0B041B71}"/>
    <cellStyle name="Comma 69" xfId="220" xr:uid="{00000000-0005-0000-0000-0000DB000000}"/>
    <cellStyle name="Comma 69 2" xfId="1021" xr:uid="{635C086F-61A9-49DB-9B0F-9C89096F98D0}"/>
    <cellStyle name="Comma 69 3" xfId="725" xr:uid="{8A5BC550-BCD7-4C7F-8ED8-A72EBB517C84}"/>
    <cellStyle name="Comma 7" xfId="221" xr:uid="{00000000-0005-0000-0000-0000DC000000}"/>
    <cellStyle name="Comma 7 2" xfId="1022" xr:uid="{5C3F5E03-AC8E-4026-80E3-D7109ED8621E}"/>
    <cellStyle name="Comma 7 3" xfId="726" xr:uid="{349D784F-0325-4DCE-9E4A-4DECD57E8D99}"/>
    <cellStyle name="Comma 70" xfId="222" xr:uid="{00000000-0005-0000-0000-0000DD000000}"/>
    <cellStyle name="Comma 70 2" xfId="1023" xr:uid="{7314D8F7-5674-4546-9D41-6CBC34D0B18D}"/>
    <cellStyle name="Comma 70 3" xfId="727" xr:uid="{57394A2E-92AC-4FC2-B815-2D7DB62AD581}"/>
    <cellStyle name="Comma 71" xfId="223" xr:uid="{00000000-0005-0000-0000-0000DE000000}"/>
    <cellStyle name="Comma 71 2" xfId="1024" xr:uid="{A0A85CC2-B779-4438-A2E1-475D944E54C5}"/>
    <cellStyle name="Comma 71 3" xfId="728" xr:uid="{9FF96698-75B7-4CE9-8CE1-386FCF2B270E}"/>
    <cellStyle name="Comma 72" xfId="224" xr:uid="{00000000-0005-0000-0000-0000DF000000}"/>
    <cellStyle name="Comma 72 2" xfId="1025" xr:uid="{F3B16747-51DF-4D6D-A0D7-3DC91891F013}"/>
    <cellStyle name="Comma 72 3" xfId="729" xr:uid="{10D5C8A4-78E5-4543-A970-FAF156E5445A}"/>
    <cellStyle name="Comma 73" xfId="225" xr:uid="{00000000-0005-0000-0000-0000E0000000}"/>
    <cellStyle name="Comma 73 2" xfId="1026" xr:uid="{9F230E8F-6855-42ED-8984-AC936F7AA1EB}"/>
    <cellStyle name="Comma 73 3" xfId="730" xr:uid="{4EC702B1-BB0F-47DE-8F2C-BC94D2A19903}"/>
    <cellStyle name="Comma 74" xfId="226" xr:uid="{00000000-0005-0000-0000-0000E1000000}"/>
    <cellStyle name="Comma 74 2" xfId="1027" xr:uid="{26F1A0A2-8C38-4D87-9CCB-526203DFCD8A}"/>
    <cellStyle name="Comma 74 3" xfId="731" xr:uid="{6B639A9B-0951-4386-84B0-EBA876D784D0}"/>
    <cellStyle name="Comma 75" xfId="227" xr:uid="{00000000-0005-0000-0000-0000E2000000}"/>
    <cellStyle name="Comma 75 2" xfId="1028" xr:uid="{94E6E6D8-0D57-460E-90D4-8DC9A6BB43C8}"/>
    <cellStyle name="Comma 75 3" xfId="732" xr:uid="{E01BF2DE-E6ED-4A3A-81A9-A2E5C4193EB7}"/>
    <cellStyle name="Comma 76" xfId="228" xr:uid="{00000000-0005-0000-0000-0000E3000000}"/>
    <cellStyle name="Comma 76 2" xfId="1029" xr:uid="{56ABA82A-954A-42D0-8977-223C76519F7D}"/>
    <cellStyle name="Comma 76 3" xfId="733" xr:uid="{244A87C3-686E-4CD6-A622-02EFC1EC28A2}"/>
    <cellStyle name="Comma 77" xfId="229" xr:uid="{00000000-0005-0000-0000-0000E4000000}"/>
    <cellStyle name="Comma 77 2" xfId="1030" xr:uid="{4FD14907-E8E1-4903-954C-83058D49207E}"/>
    <cellStyle name="Comma 77 3" xfId="734" xr:uid="{636CAF47-643E-4B0F-A93A-98D013024603}"/>
    <cellStyle name="Comma 78" xfId="230" xr:uid="{00000000-0005-0000-0000-0000E5000000}"/>
    <cellStyle name="Comma 78 2" xfId="1031" xr:uid="{1072B92F-ADF6-420D-88FA-DB2687817E34}"/>
    <cellStyle name="Comma 78 3" xfId="735" xr:uid="{7D36B993-8D79-469B-8425-2FA45D481B6B}"/>
    <cellStyle name="Comma 79" xfId="231" xr:uid="{00000000-0005-0000-0000-0000E6000000}"/>
    <cellStyle name="Comma 79 2" xfId="1032" xr:uid="{52168D0B-365E-4FA2-996A-802867FC4765}"/>
    <cellStyle name="Comma 79 3" xfId="736" xr:uid="{891BFD50-1559-48F9-B004-DB9DF4FDEF5B}"/>
    <cellStyle name="Comma 8" xfId="232" xr:uid="{00000000-0005-0000-0000-0000E7000000}"/>
    <cellStyle name="Comma 8 2" xfId="1033" xr:uid="{43C9A164-16A8-49B0-8280-B45C88944C6E}"/>
    <cellStyle name="Comma 8 3" xfId="737" xr:uid="{358C760A-F27E-420A-B58C-69B9D67B6545}"/>
    <cellStyle name="Comma 80" xfId="233" xr:uid="{00000000-0005-0000-0000-0000E8000000}"/>
    <cellStyle name="Comma 80 2" xfId="1034" xr:uid="{C2259977-9875-4896-87B7-0795831EACC0}"/>
    <cellStyle name="Comma 80 3" xfId="738" xr:uid="{BC67DA06-76C2-484C-AEC7-A93991076724}"/>
    <cellStyle name="Comma 81" xfId="234" xr:uid="{00000000-0005-0000-0000-0000E9000000}"/>
    <cellStyle name="Comma 81 2" xfId="1035" xr:uid="{20715FB1-8E92-4EBA-B01A-0C8F0383D939}"/>
    <cellStyle name="Comma 81 3" xfId="739" xr:uid="{95E26266-5763-4476-B8E9-6486FBB84CEE}"/>
    <cellStyle name="Comma 82" xfId="235" xr:uid="{00000000-0005-0000-0000-0000EA000000}"/>
    <cellStyle name="Comma 82 2" xfId="1036" xr:uid="{ABDE2D55-3548-43CC-B589-05E889F23227}"/>
    <cellStyle name="Comma 82 3" xfId="740" xr:uid="{DE0230D2-1228-43D7-99FB-D17B229B23D6}"/>
    <cellStyle name="Comma 83" xfId="236" xr:uid="{00000000-0005-0000-0000-0000EB000000}"/>
    <cellStyle name="Comma 83 2" xfId="1037" xr:uid="{66751CCA-CC10-4A6D-BF68-B50D653B8515}"/>
    <cellStyle name="Comma 83 3" xfId="741" xr:uid="{7D79C62A-7C02-416F-8E78-831E113D2130}"/>
    <cellStyle name="Comma 84" xfId="237" xr:uid="{00000000-0005-0000-0000-0000EC000000}"/>
    <cellStyle name="Comma 84 2" xfId="1038" xr:uid="{62EEDD3A-59C3-415B-83FF-18FA7D3E6B69}"/>
    <cellStyle name="Comma 84 3" xfId="742" xr:uid="{64F4E321-F70B-406D-94B9-4454A6F9B3CA}"/>
    <cellStyle name="Comma 85" xfId="238" xr:uid="{00000000-0005-0000-0000-0000ED000000}"/>
    <cellStyle name="Comma 85 2" xfId="1039" xr:uid="{C1F709AE-9C7B-4BAF-B9C7-62EC56C7F59F}"/>
    <cellStyle name="Comma 85 3" xfId="743" xr:uid="{DFC69745-0FE9-4D95-8F00-E078624B8D5D}"/>
    <cellStyle name="Comma 86" xfId="239" xr:uid="{00000000-0005-0000-0000-0000EE000000}"/>
    <cellStyle name="Comma 86 2" xfId="1040" xr:uid="{A8E5017B-208B-427F-9D16-A018808492A2}"/>
    <cellStyle name="Comma 86 3" xfId="744" xr:uid="{972ECBAD-C180-4A1F-86B8-5EAA50006BE4}"/>
    <cellStyle name="Comma 87" xfId="240" xr:uid="{00000000-0005-0000-0000-0000EF000000}"/>
    <cellStyle name="Comma 87 2" xfId="1041" xr:uid="{77650D91-2AB4-4ACD-9BC8-07992A547C10}"/>
    <cellStyle name="Comma 87 3" xfId="745" xr:uid="{5409D4AC-D918-45E0-93D9-19FD1A95C9F7}"/>
    <cellStyle name="Comma 88" xfId="241" xr:uid="{00000000-0005-0000-0000-0000F0000000}"/>
    <cellStyle name="Comma 88 2" xfId="1042" xr:uid="{1B54D782-2D99-42D7-8A73-07AF7AE5B1AC}"/>
    <cellStyle name="Comma 88 3" xfId="746" xr:uid="{23A5C04D-98B1-497F-83DC-CF0D1D26F1D8}"/>
    <cellStyle name="Comma 89" xfId="242" xr:uid="{00000000-0005-0000-0000-0000F1000000}"/>
    <cellStyle name="Comma 89 2" xfId="1043" xr:uid="{AD900ED3-AC3B-4D61-946B-6759C653D3F5}"/>
    <cellStyle name="Comma 89 3" xfId="747" xr:uid="{B444C750-1489-4BB6-B3CD-62495A998547}"/>
    <cellStyle name="Comma 9" xfId="243" xr:uid="{00000000-0005-0000-0000-0000F2000000}"/>
    <cellStyle name="Comma 9 2" xfId="1044" xr:uid="{39C61C25-E14D-4042-A720-4AF574E643AB}"/>
    <cellStyle name="Comma 9 3" xfId="748" xr:uid="{474D2F89-E545-43C2-8AA2-95925D6746A7}"/>
    <cellStyle name="Comma 90" xfId="244" xr:uid="{00000000-0005-0000-0000-0000F3000000}"/>
    <cellStyle name="Comma 90 2" xfId="1045" xr:uid="{E2156DC9-5FC8-4DBF-893B-E6002FC2A316}"/>
    <cellStyle name="Comma 90 3" xfId="749" xr:uid="{16F062B7-5F26-4AD6-BB4D-85ABEC1954AE}"/>
    <cellStyle name="Comma 91" xfId="245" xr:uid="{00000000-0005-0000-0000-0000F4000000}"/>
    <cellStyle name="Comma 91 2" xfId="1046" xr:uid="{2F49DD7F-6006-4A96-BF4B-A764B1FA884C}"/>
    <cellStyle name="Comma 91 3" xfId="750" xr:uid="{32F3CAFF-CBEF-4DD3-857D-769AFA226AC9}"/>
    <cellStyle name="Comma 92" xfId="246" xr:uid="{00000000-0005-0000-0000-0000F5000000}"/>
    <cellStyle name="Comma 92 2" xfId="1047" xr:uid="{3330A4C6-52BF-4A03-831E-C80A3B27AEE6}"/>
    <cellStyle name="Comma 92 3" xfId="751" xr:uid="{79B6C03C-1E91-43A2-BEC6-D2272931E3DA}"/>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2 2" xfId="1048" xr:uid="{02612B87-1242-467D-A3D6-0DA176394C51}"/>
    <cellStyle name="Currency [0] 2 3" xfId="752" xr:uid="{57F6C1B5-C4C3-425F-8D4C-689935F6CC80}"/>
    <cellStyle name="Currency [0] 3" xfId="255" xr:uid="{00000000-0005-0000-0000-0000FE000000}"/>
    <cellStyle name="Currency [0] 3 2" xfId="1049" xr:uid="{F493FBE8-0BAB-422D-A161-FACB7A7E5B3B}"/>
    <cellStyle name="Currency [0] 3 3" xfId="753" xr:uid="{F5ADC05E-8999-451B-BCE0-A726A510C536}"/>
    <cellStyle name="Currency [0] 4" xfId="256" xr:uid="{00000000-0005-0000-0000-0000FF000000}"/>
    <cellStyle name="Currency [0] 5" xfId="257" xr:uid="{00000000-0005-0000-0000-000000010000}"/>
    <cellStyle name="Currency 10" xfId="258" xr:uid="{00000000-0005-0000-0000-000001010000}"/>
    <cellStyle name="Currency 10 2" xfId="1050" xr:uid="{36556301-5FF6-4E35-83B7-7F3D48FFE3F8}"/>
    <cellStyle name="Currency 10 3" xfId="754" xr:uid="{D8F21F3B-536D-4D07-8A10-C48802D77983}"/>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 2" xfId="1051" xr:uid="{FF9546E6-CFD5-4F8C-A962-74D203C61082}"/>
    <cellStyle name="Currency 11 3" xfId="755" xr:uid="{C52F130F-24F2-47F9-9CAD-EA3D7BDD6A5F}"/>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6 2" xfId="1052" xr:uid="{B33F6AD5-C955-43FF-9FD2-01BFEF7D7488}"/>
    <cellStyle name="Currency 116 3" xfId="756" xr:uid="{7EA797A4-AA91-4CA3-9946-5E61EDDF7A6F}"/>
    <cellStyle name="Currency 117" xfId="277" xr:uid="{00000000-0005-0000-0000-000014010000}"/>
    <cellStyle name="Currency 117 2" xfId="1053" xr:uid="{C499FA02-D035-4483-8A30-06C864632DAE}"/>
    <cellStyle name="Currency 117 3" xfId="757" xr:uid="{A4259B6A-12F9-4A11-9187-11CDC6019509}"/>
    <cellStyle name="Currency 118" xfId="278" xr:uid="{00000000-0005-0000-0000-000015010000}"/>
    <cellStyle name="Currency 118 2" xfId="1054" xr:uid="{C296B730-3444-4B04-A53F-19BD7A9FCC18}"/>
    <cellStyle name="Currency 118 3" xfId="758" xr:uid="{F62FA393-89A9-4314-A901-38DA139C0C7A}"/>
    <cellStyle name="Currency 119" xfId="279" xr:uid="{00000000-0005-0000-0000-000016010000}"/>
    <cellStyle name="Currency 119 2" xfId="1055" xr:uid="{B65302D1-ADD8-460C-8E52-B2859CCFD173}"/>
    <cellStyle name="Currency 119 3" xfId="759" xr:uid="{64FE541D-54A4-4601-AEC3-BF09E148470C}"/>
    <cellStyle name="Currency 12" xfId="280" xr:uid="{00000000-0005-0000-0000-000017010000}"/>
    <cellStyle name="Currency 12 2" xfId="1056" xr:uid="{FDAD44B5-C3D0-40EF-B4B4-F77699D3F328}"/>
    <cellStyle name="Currency 12 3" xfId="760" xr:uid="{15DAA125-A410-4978-B1C9-4B702E6971E7}"/>
    <cellStyle name="Currency 120" xfId="281" xr:uid="{00000000-0005-0000-0000-000018010000}"/>
    <cellStyle name="Currency 120 2" xfId="1057" xr:uid="{42E936D3-233A-4134-AD96-F1BEFA733BE3}"/>
    <cellStyle name="Currency 120 3" xfId="761" xr:uid="{63164EA5-C8A7-4EDB-B131-FB619800A7F2}"/>
    <cellStyle name="Currency 121" xfId="282" xr:uid="{00000000-0005-0000-0000-000019010000}"/>
    <cellStyle name="Currency 121 2" xfId="1058" xr:uid="{88E19447-FF05-4C76-A233-1F6CAF9860B0}"/>
    <cellStyle name="Currency 121 3" xfId="762" xr:uid="{46C09ED7-489E-4778-8B1F-F61A5BC2EF64}"/>
    <cellStyle name="Currency 122" xfId="283" xr:uid="{00000000-0005-0000-0000-00001A010000}"/>
    <cellStyle name="Currency 122 2" xfId="1059" xr:uid="{4FF0E6B0-F501-4ABB-AF32-2440DB6844C0}"/>
    <cellStyle name="Currency 122 3" xfId="763" xr:uid="{9CB81113-6EB8-4B07-8120-C4BA1C3680DA}"/>
    <cellStyle name="Currency 123" xfId="284" xr:uid="{00000000-0005-0000-0000-00001B010000}"/>
    <cellStyle name="Currency 123 2" xfId="1060" xr:uid="{79C9835B-84F8-4918-B8CB-788989CFE2D8}"/>
    <cellStyle name="Currency 123 3" xfId="764" xr:uid="{4D182A48-2A9D-4126-8C03-B6237917049C}"/>
    <cellStyle name="Currency 124" xfId="285" xr:uid="{00000000-0005-0000-0000-00001C010000}"/>
    <cellStyle name="Currency 124 2" xfId="1061" xr:uid="{017A7960-359D-4F14-A23D-A4831C3F1C11}"/>
    <cellStyle name="Currency 124 3" xfId="765" xr:uid="{918E6C23-64DC-40A0-A3EF-C31B0646592E}"/>
    <cellStyle name="Currency 125" xfId="286" xr:uid="{00000000-0005-0000-0000-00001D010000}"/>
    <cellStyle name="Currency 125 2" xfId="1062" xr:uid="{84A62CDC-4FB4-408F-941D-F8E713C8F416}"/>
    <cellStyle name="Currency 125 3" xfId="766" xr:uid="{B40F3694-6244-46EB-BA9F-01B0067A3E87}"/>
    <cellStyle name="Currency 126" xfId="287" xr:uid="{00000000-0005-0000-0000-00001E010000}"/>
    <cellStyle name="Currency 126 2" xfId="1063" xr:uid="{99BA7974-219E-403F-8A3B-68C042E5DDAE}"/>
    <cellStyle name="Currency 126 3" xfId="767" xr:uid="{BF7FB7E0-1364-4318-B6CA-AE3CE34662E6}"/>
    <cellStyle name="Currency 127" xfId="288" xr:uid="{00000000-0005-0000-0000-00001F010000}"/>
    <cellStyle name="Currency 127 2" xfId="1064" xr:uid="{12C275A0-CC74-4C80-885E-AEFA9BA9F360}"/>
    <cellStyle name="Currency 127 3" xfId="768" xr:uid="{E9A4233B-BA3A-4739-B594-1F2E985F1E4C}"/>
    <cellStyle name="Currency 128" xfId="289" xr:uid="{00000000-0005-0000-0000-000020010000}"/>
    <cellStyle name="Currency 128 2" xfId="1065" xr:uid="{E24966D2-942A-4413-A50A-6A4BD889C7E3}"/>
    <cellStyle name="Currency 128 3" xfId="769" xr:uid="{5224D588-3680-4E8F-821C-9215D97E6CDE}"/>
    <cellStyle name="Currency 129" xfId="290" xr:uid="{00000000-0005-0000-0000-000021010000}"/>
    <cellStyle name="Currency 129 2" xfId="1066" xr:uid="{4F25092A-D131-4B13-AAFA-B90A13554836}"/>
    <cellStyle name="Currency 129 3" xfId="770" xr:uid="{354A1DB8-EF1E-414C-ACEC-D5DC53EC5A20}"/>
    <cellStyle name="Currency 13" xfId="291" xr:uid="{00000000-0005-0000-0000-000022010000}"/>
    <cellStyle name="Currency 13 2" xfId="1067" xr:uid="{6A0545A8-5E9A-411E-AE40-BC3A69CC1883}"/>
    <cellStyle name="Currency 13 3" xfId="771" xr:uid="{B19D0064-B82D-4A65-A4E1-C854F649B693}"/>
    <cellStyle name="Currency 130" xfId="292" xr:uid="{00000000-0005-0000-0000-000023010000}"/>
    <cellStyle name="Currency 130 2" xfId="1068" xr:uid="{41752299-847D-4D72-A623-609F743DF7EC}"/>
    <cellStyle name="Currency 130 3" xfId="772" xr:uid="{93322DD4-231D-4088-849F-493CEABBDBAE}"/>
    <cellStyle name="Currency 131" xfId="293" xr:uid="{00000000-0005-0000-0000-000024010000}"/>
    <cellStyle name="Currency 131 2" xfId="1069" xr:uid="{0E7BBA80-128C-463F-8FBA-D93B73935D3F}"/>
    <cellStyle name="Currency 131 3" xfId="773" xr:uid="{4A552FAA-78B3-4552-AA11-5BC1AB5AE442}"/>
    <cellStyle name="Currency 132" xfId="294" xr:uid="{00000000-0005-0000-0000-000025010000}"/>
    <cellStyle name="Currency 132 2" xfId="1070" xr:uid="{0347180A-9C3C-4336-AC2C-9FA17D4ED8CE}"/>
    <cellStyle name="Currency 132 3" xfId="774" xr:uid="{EE074551-EBC2-4825-9EC2-88BE8CC0974E}"/>
    <cellStyle name="Currency 133" xfId="295" xr:uid="{00000000-0005-0000-0000-000026010000}"/>
    <cellStyle name="Currency 133 2" xfId="1071" xr:uid="{DC7CE55F-3284-4CF2-9B63-226B89ED7DE8}"/>
    <cellStyle name="Currency 133 3" xfId="775" xr:uid="{38545910-7BDD-42D7-9984-6E87B0B5E243}"/>
    <cellStyle name="Currency 134" xfId="296" xr:uid="{00000000-0005-0000-0000-000027010000}"/>
    <cellStyle name="Currency 134 2" xfId="1072" xr:uid="{112634BE-7C71-452E-A0B7-B53DDA4873CF}"/>
    <cellStyle name="Currency 134 3" xfId="776" xr:uid="{7175C78A-4B7D-4EB4-846F-6C3CEB46D246}"/>
    <cellStyle name="Currency 135" xfId="297" xr:uid="{00000000-0005-0000-0000-000028010000}"/>
    <cellStyle name="Currency 135 2" xfId="1073" xr:uid="{2CE46B1F-1BEF-49E8-9685-CB6AD29CD9A9}"/>
    <cellStyle name="Currency 135 3" xfId="777" xr:uid="{7E261961-7A44-4A31-A301-227470BFDF60}"/>
    <cellStyle name="Currency 136" xfId="298" xr:uid="{00000000-0005-0000-0000-000029010000}"/>
    <cellStyle name="Currency 136 2" xfId="1074" xr:uid="{60172ED4-E352-40D9-AD43-5E37B1AE83CF}"/>
    <cellStyle name="Currency 136 3" xfId="778" xr:uid="{B9E852B7-0239-453D-BAC6-F2B16CBB241B}"/>
    <cellStyle name="Currency 137" xfId="299" xr:uid="{00000000-0005-0000-0000-00002A010000}"/>
    <cellStyle name="Currency 137 2" xfId="1075" xr:uid="{5CF4F8B6-337D-4675-9A07-0866C9E94741}"/>
    <cellStyle name="Currency 137 3" xfId="779" xr:uid="{B55E49B3-7451-4DAC-A47F-F1C58A701C67}"/>
    <cellStyle name="Currency 138" xfId="300" xr:uid="{00000000-0005-0000-0000-00002B010000}"/>
    <cellStyle name="Currency 138 2" xfId="1076" xr:uid="{BE2DED4F-C001-43A6-9ECD-B4DA6DD42087}"/>
    <cellStyle name="Currency 138 3" xfId="780" xr:uid="{4C5BF814-F06C-4BF7-AF9D-A5CB019C3206}"/>
    <cellStyle name="Currency 139" xfId="301" xr:uid="{00000000-0005-0000-0000-00002C010000}"/>
    <cellStyle name="Currency 14" xfId="302" xr:uid="{00000000-0005-0000-0000-00002D010000}"/>
    <cellStyle name="Currency 14 2" xfId="1077" xr:uid="{3B12AADC-8F74-4007-89AA-2693E2A254C5}"/>
    <cellStyle name="Currency 14 3" xfId="781" xr:uid="{1DAF78A3-1A3B-4DD6-9B48-2D0B0BDAD441}"/>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 2" xfId="1078" xr:uid="{D76810B9-9EBC-4702-8A02-4F72F7044824}"/>
    <cellStyle name="Currency 15 3" xfId="782" xr:uid="{47A4A7AD-8FC2-4135-BEDE-2348156906F7}"/>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 2" xfId="1079" xr:uid="{7CC64156-10B7-4196-883A-4C26DA4AAD98}"/>
    <cellStyle name="Currency 16 3" xfId="783" xr:uid="{6E47A8C7-BF9F-45B0-BF27-2653716076DC}"/>
    <cellStyle name="Currency 160" xfId="325" xr:uid="{00000000-0005-0000-0000-000044010000}"/>
    <cellStyle name="Currency 160 2" xfId="1080" xr:uid="{73F83455-E6C5-4991-9076-16BDC3042D34}"/>
    <cellStyle name="Currency 160 3" xfId="784" xr:uid="{0B2EA169-26F5-4277-A935-89A356F74093}"/>
    <cellStyle name="Currency 161" xfId="326" xr:uid="{00000000-0005-0000-0000-000045010000}"/>
    <cellStyle name="Currency 161 2" xfId="1081" xr:uid="{91D58422-133C-491E-86E2-B50A8FAA299E}"/>
    <cellStyle name="Currency 161 3" xfId="785" xr:uid="{1261426D-5321-40DD-BEC8-5CE6A5A3BE21}"/>
    <cellStyle name="Currency 162" xfId="327" xr:uid="{00000000-0005-0000-0000-000046010000}"/>
    <cellStyle name="Currency 162 2" xfId="1082" xr:uid="{8C3D27F2-1B40-48DF-89F7-D1B8B8042204}"/>
    <cellStyle name="Currency 162 3" xfId="786" xr:uid="{A44EBC23-5173-4E8A-BE97-844CC6DE3B43}"/>
    <cellStyle name="Currency 163" xfId="328" xr:uid="{00000000-0005-0000-0000-000047010000}"/>
    <cellStyle name="Currency 163 2" xfId="1083" xr:uid="{64C20793-6D8A-4516-95DA-1CB187EA8A18}"/>
    <cellStyle name="Currency 163 3" xfId="787" xr:uid="{7EC4823C-0722-4402-8949-E349D3055E7C}"/>
    <cellStyle name="Currency 164" xfId="329" xr:uid="{00000000-0005-0000-0000-000048010000}"/>
    <cellStyle name="Currency 164 2" xfId="1084" xr:uid="{1130F946-8CE1-4C16-BE93-26B66182CA8A}"/>
    <cellStyle name="Currency 164 3" xfId="788" xr:uid="{E0A0AA1E-2767-43D6-A961-6A0C9DAF4586}"/>
    <cellStyle name="Currency 165" xfId="330" xr:uid="{00000000-0005-0000-0000-000049010000}"/>
    <cellStyle name="Currency 165 2" xfId="1085" xr:uid="{D13C0E72-61F8-4D6F-BCF8-782AB8AA7A6A}"/>
    <cellStyle name="Currency 165 3" xfId="789" xr:uid="{04373A36-BB13-4EB8-AC7E-EA2CEF56756F}"/>
    <cellStyle name="Currency 166" xfId="331" xr:uid="{00000000-0005-0000-0000-00004A010000}"/>
    <cellStyle name="Currency 166 2" xfId="1086" xr:uid="{A0BA49E1-3A51-421F-AAD3-2C44BDEDC192}"/>
    <cellStyle name="Currency 166 3" xfId="790" xr:uid="{96CEE785-24F1-46DA-A321-5B917F050B8E}"/>
    <cellStyle name="Currency 167" xfId="332" xr:uid="{00000000-0005-0000-0000-00004B010000}"/>
    <cellStyle name="Currency 167 2" xfId="1087" xr:uid="{984DE954-754B-4FDD-B442-45819936C7F6}"/>
    <cellStyle name="Currency 167 3" xfId="791" xr:uid="{A4B1F652-4278-468F-A1E7-6FE9A5DC174D}"/>
    <cellStyle name="Currency 168" xfId="333" xr:uid="{00000000-0005-0000-0000-00004C010000}"/>
    <cellStyle name="Currency 168 2" xfId="1088" xr:uid="{D24786F9-6D13-4ECF-8298-DAD3490C076E}"/>
    <cellStyle name="Currency 168 3" xfId="792" xr:uid="{18EFA791-9559-47D5-A03A-58982B14CADE}"/>
    <cellStyle name="Currency 169" xfId="334" xr:uid="{00000000-0005-0000-0000-00004D010000}"/>
    <cellStyle name="Currency 169 2" xfId="1089" xr:uid="{FF403021-38DC-41CA-BDCC-007654D2A91E}"/>
    <cellStyle name="Currency 169 3" xfId="793" xr:uid="{4DDC1072-EF8B-48B2-8D4C-5866BA28EBD4}"/>
    <cellStyle name="Currency 17" xfId="335" xr:uid="{00000000-0005-0000-0000-00004E010000}"/>
    <cellStyle name="Currency 17 2" xfId="1090" xr:uid="{158AE60E-955D-419C-8871-20D630BD6983}"/>
    <cellStyle name="Currency 17 3" xfId="794" xr:uid="{3A1D4B97-44BC-4701-8A1B-15AAA8BA332E}"/>
    <cellStyle name="Currency 170" xfId="336" xr:uid="{00000000-0005-0000-0000-00004F010000}"/>
    <cellStyle name="Currency 170 2" xfId="1091" xr:uid="{F8DC680F-F735-474D-823B-C3A72AFD0875}"/>
    <cellStyle name="Currency 170 3" xfId="795" xr:uid="{54765600-5A65-4887-9F90-0C55A2CEC511}"/>
    <cellStyle name="Currency 171" xfId="337" xr:uid="{00000000-0005-0000-0000-000050010000}"/>
    <cellStyle name="Currency 171 2" xfId="1092" xr:uid="{C7B9B88E-C51C-4643-9C86-47078D188ADE}"/>
    <cellStyle name="Currency 171 3" xfId="796" xr:uid="{7BF76A98-9B15-4D54-95A3-2DBF17EBDD6C}"/>
    <cellStyle name="Currency 172" xfId="338" xr:uid="{00000000-0005-0000-0000-000051010000}"/>
    <cellStyle name="Currency 172 2" xfId="1093" xr:uid="{044825D2-2673-412E-920F-3330D8425541}"/>
    <cellStyle name="Currency 172 3" xfId="797" xr:uid="{64CA68E6-5F29-4430-BF63-6F830FF873D6}"/>
    <cellStyle name="Currency 173" xfId="339" xr:uid="{00000000-0005-0000-0000-000052010000}"/>
    <cellStyle name="Currency 173 2" xfId="1094" xr:uid="{A36F7728-1200-42F8-953A-437D96AED0B5}"/>
    <cellStyle name="Currency 173 3" xfId="798" xr:uid="{D6E05A63-5AD2-48CE-9D78-285FB67503B1}"/>
    <cellStyle name="Currency 174" xfId="340" xr:uid="{00000000-0005-0000-0000-000053010000}"/>
    <cellStyle name="Currency 174 2" xfId="1095" xr:uid="{3BFC6FC6-8CC5-4C96-83B1-7220254D3686}"/>
    <cellStyle name="Currency 174 3" xfId="799" xr:uid="{65B69330-4521-4573-8E27-1776AED0B0E8}"/>
    <cellStyle name="Currency 175" xfId="341" xr:uid="{00000000-0005-0000-0000-000054010000}"/>
    <cellStyle name="Currency 175 2" xfId="1096" xr:uid="{F33A3575-FE93-4436-BA1A-147DB3EA22FC}"/>
    <cellStyle name="Currency 175 3" xfId="800" xr:uid="{3D3A3291-5102-4120-8642-41AD4C4E23BA}"/>
    <cellStyle name="Currency 176" xfId="342" xr:uid="{00000000-0005-0000-0000-000055010000}"/>
    <cellStyle name="Currency 176 2" xfId="1097" xr:uid="{BDD9D4B9-5097-4BC5-AD72-3F69196077F2}"/>
    <cellStyle name="Currency 176 3" xfId="801" xr:uid="{A408A9E3-C1BE-4589-879E-60172433FCCD}"/>
    <cellStyle name="Currency 177" xfId="343" xr:uid="{00000000-0005-0000-0000-000056010000}"/>
    <cellStyle name="Currency 177 2" xfId="1098" xr:uid="{EDC72E28-C25E-45E4-9C2A-CD03D2F51BCA}"/>
    <cellStyle name="Currency 177 3" xfId="802" xr:uid="{CC9C5DD0-8904-4519-A920-A4F0D860E405}"/>
    <cellStyle name="Currency 178" xfId="344" xr:uid="{00000000-0005-0000-0000-000057010000}"/>
    <cellStyle name="Currency 178 2" xfId="1099" xr:uid="{91F1714F-EF3C-46A6-B70D-FF90F8ABF21B}"/>
    <cellStyle name="Currency 178 3" xfId="803" xr:uid="{A82F56D7-1CA1-40E9-B728-6CD11994BCE8}"/>
    <cellStyle name="Currency 179" xfId="345" xr:uid="{00000000-0005-0000-0000-000058010000}"/>
    <cellStyle name="Currency 179 2" xfId="1100" xr:uid="{1FB6C149-EBB7-4909-9E80-68DB06808AEF}"/>
    <cellStyle name="Currency 179 3" xfId="804" xr:uid="{B9A0AA91-2E0E-4EE4-91F1-086268CD1F7A}"/>
    <cellStyle name="Currency 18" xfId="346" xr:uid="{00000000-0005-0000-0000-000059010000}"/>
    <cellStyle name="Currency 18 2" xfId="1101" xr:uid="{468625A1-ABDE-4BF3-A8BA-4018A5325A29}"/>
    <cellStyle name="Currency 18 3" xfId="805" xr:uid="{D6C4B9E3-DAEC-42E8-AA65-3A9063F454A5}"/>
    <cellStyle name="Currency 180" xfId="347" xr:uid="{00000000-0005-0000-0000-00005A010000}"/>
    <cellStyle name="Currency 180 2" xfId="1102" xr:uid="{9BC0F9AF-3C96-4DF3-B186-4BF96AF4EBDF}"/>
    <cellStyle name="Currency 180 3" xfId="806" xr:uid="{FF73F5F1-D15E-4D8F-92EF-951D6E6876CA}"/>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 2" xfId="1103" xr:uid="{1DCE79E2-66B8-4E9C-85B0-ABDBDE7BE9A9}"/>
    <cellStyle name="Currency 19 3" xfId="807" xr:uid="{4688A103-F1C6-47C9-83B6-C40EF69FD173}"/>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 2" xfId="1104" xr:uid="{EF0D7FDE-DFA1-4DDD-9BC1-B0DEF24A18CE}"/>
    <cellStyle name="Currency 2 3" xfId="808" xr:uid="{44BAE1C8-4EB4-4842-9324-C436763E5B15}"/>
    <cellStyle name="Currency 20" xfId="369" xr:uid="{00000000-0005-0000-0000-000070010000}"/>
    <cellStyle name="Currency 20 2" xfId="1105" xr:uid="{5AED548C-0FA1-43EA-80EA-F6F10271B797}"/>
    <cellStyle name="Currency 20 3" xfId="809" xr:uid="{3E43CC7D-CCC4-483B-96CD-C0DBDF250244}"/>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 2" xfId="1106" xr:uid="{1939A1DF-1C21-48D8-8480-C45CEF59FFBE}"/>
    <cellStyle name="Currency 21 3" xfId="810" xr:uid="{AA4A0B85-461B-44DE-84A8-4571A2F6BC61}"/>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 2" xfId="1107" xr:uid="{F56ADA42-80DD-47C6-906F-F660F66CAD21}"/>
    <cellStyle name="Currency 22 3" xfId="811" xr:uid="{D4382F49-63B8-4F55-AC36-86C04EC1BE25}"/>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3 2" xfId="1108" xr:uid="{BE7AA8D8-6D9D-4CD9-A1E3-3E39EFDD764D}"/>
    <cellStyle name="Currency 23 3" xfId="812" xr:uid="{97794504-24E5-4328-9562-BBBDF6E27A6C}"/>
    <cellStyle name="Currency 24" xfId="397" xr:uid="{00000000-0005-0000-0000-00008C010000}"/>
    <cellStyle name="Currency 24 2" xfId="1109" xr:uid="{E5BEB65D-0846-439E-9EBB-94A2E8FDB44F}"/>
    <cellStyle name="Currency 24 3" xfId="813" xr:uid="{06D2D5DF-7E5A-442E-8E9F-1BDF7D0B1709}"/>
    <cellStyle name="Currency 25" xfId="398" xr:uid="{00000000-0005-0000-0000-00008D010000}"/>
    <cellStyle name="Currency 25 2" xfId="1110" xr:uid="{A4DA3CA3-CB84-426C-8CCA-A05225EBD581}"/>
    <cellStyle name="Currency 25 3" xfId="814" xr:uid="{93733B58-2016-494A-89DF-298C861808F9}"/>
    <cellStyle name="Currency 26" xfId="399" xr:uid="{00000000-0005-0000-0000-00008E010000}"/>
    <cellStyle name="Currency 26 2" xfId="1111" xr:uid="{76DCE4C5-7F2A-4C9C-B123-01903308237C}"/>
    <cellStyle name="Currency 26 3" xfId="815" xr:uid="{76CD41E3-A663-4A9D-A6C1-0D44C2117F06}"/>
    <cellStyle name="Currency 27" xfId="400" xr:uid="{00000000-0005-0000-0000-00008F010000}"/>
    <cellStyle name="Currency 27 2" xfId="1112" xr:uid="{BAA676DA-2C91-499C-A822-B2E79ABC709F}"/>
    <cellStyle name="Currency 27 3" xfId="816" xr:uid="{118E02F6-6580-43D7-84C6-CD318F4558A3}"/>
    <cellStyle name="Currency 28" xfId="401" xr:uid="{00000000-0005-0000-0000-000090010000}"/>
    <cellStyle name="Currency 28 2" xfId="1113" xr:uid="{800A2017-354A-49ED-9C45-D3707B4B5FBC}"/>
    <cellStyle name="Currency 28 3" xfId="817" xr:uid="{33E12391-7EF2-4257-8F81-0B1E8C097572}"/>
    <cellStyle name="Currency 29" xfId="402" xr:uid="{00000000-0005-0000-0000-000091010000}"/>
    <cellStyle name="Currency 29 2" xfId="1114" xr:uid="{BD8C16E6-E597-41FD-AED9-D3AFF88054E8}"/>
    <cellStyle name="Currency 29 3" xfId="818" xr:uid="{3BC257EE-CAFB-44CD-A926-AE3B7BF7FF83}"/>
    <cellStyle name="Currency 3" xfId="403" xr:uid="{00000000-0005-0000-0000-000092010000}"/>
    <cellStyle name="Currency 3 2" xfId="1115" xr:uid="{ED3A0E9B-8BB8-47A9-A82A-FB052AAD58D7}"/>
    <cellStyle name="Currency 3 3" xfId="819" xr:uid="{3420B681-C341-48E2-AAA5-B1140E60389A}"/>
    <cellStyle name="Currency 30" xfId="404" xr:uid="{00000000-0005-0000-0000-000093010000}"/>
    <cellStyle name="Currency 30 2" xfId="1116" xr:uid="{8EFDF97D-02D9-4911-AB2E-26E5297316D0}"/>
    <cellStyle name="Currency 30 3" xfId="820" xr:uid="{DD4D7D5F-C727-4909-A5A5-54C55DF03212}"/>
    <cellStyle name="Currency 31" xfId="405" xr:uid="{00000000-0005-0000-0000-000094010000}"/>
    <cellStyle name="Currency 31 2" xfId="1117" xr:uid="{354739D0-A630-4F9A-9BB8-8F282FE62E0B}"/>
    <cellStyle name="Currency 31 3" xfId="821" xr:uid="{98730F1A-BDEC-4981-BCDF-B2518B358428}"/>
    <cellStyle name="Currency 32" xfId="406" xr:uid="{00000000-0005-0000-0000-000095010000}"/>
    <cellStyle name="Currency 32 2" xfId="1118" xr:uid="{D83BBDAC-7A57-453B-A4AB-7BD49780B262}"/>
    <cellStyle name="Currency 32 3" xfId="822" xr:uid="{386263A8-B752-4AE1-9C3D-066E2017BB17}"/>
    <cellStyle name="Currency 33" xfId="407" xr:uid="{00000000-0005-0000-0000-000096010000}"/>
    <cellStyle name="Currency 33 2" xfId="1119" xr:uid="{322562F9-5272-43EE-BC7E-9435293AE69D}"/>
    <cellStyle name="Currency 33 3" xfId="823" xr:uid="{E7DB4230-6681-493E-8389-30578BFC578F}"/>
    <cellStyle name="Currency 34" xfId="408" xr:uid="{00000000-0005-0000-0000-000097010000}"/>
    <cellStyle name="Currency 34 2" xfId="1120" xr:uid="{435ED953-7DEF-45FB-9FD4-146B80DEF5A0}"/>
    <cellStyle name="Currency 34 3" xfId="824" xr:uid="{D7FB0F88-DECE-465F-9B4F-6AB6CCAE21E2}"/>
    <cellStyle name="Currency 35" xfId="409" xr:uid="{00000000-0005-0000-0000-000098010000}"/>
    <cellStyle name="Currency 35 2" xfId="1121" xr:uid="{198F1810-FA73-4358-A7CF-D7F3AE5D0678}"/>
    <cellStyle name="Currency 35 3" xfId="825" xr:uid="{56A90EA2-6190-4FE1-8C0C-9EB40D556374}"/>
    <cellStyle name="Currency 36" xfId="410" xr:uid="{00000000-0005-0000-0000-000099010000}"/>
    <cellStyle name="Currency 36 2" xfId="1122" xr:uid="{A62DB88E-6071-407B-A6B6-B483EA556A92}"/>
    <cellStyle name="Currency 36 3" xfId="826" xr:uid="{6DC23B9B-D1BE-4B3E-96B5-50B97DF205B2}"/>
    <cellStyle name="Currency 37" xfId="411" xr:uid="{00000000-0005-0000-0000-00009A010000}"/>
    <cellStyle name="Currency 37 2" xfId="1123" xr:uid="{E36FACBA-879B-47D8-9738-0E7FA68DECFE}"/>
    <cellStyle name="Currency 37 3" xfId="827" xr:uid="{0C4E3D2A-F1A1-47AE-8E4B-5F7918B63296}"/>
    <cellStyle name="Currency 38" xfId="412" xr:uid="{00000000-0005-0000-0000-00009B010000}"/>
    <cellStyle name="Currency 38 2" xfId="1124" xr:uid="{EE756B84-BAEF-4851-A39E-FA002BD52E79}"/>
    <cellStyle name="Currency 38 3" xfId="828" xr:uid="{C0CB5554-AD20-4333-8619-8160DF8B9D76}"/>
    <cellStyle name="Currency 39" xfId="413" xr:uid="{00000000-0005-0000-0000-00009C010000}"/>
    <cellStyle name="Currency 39 2" xfId="1125" xr:uid="{80214CD5-79F2-4D28-BCAB-42C2C0B34935}"/>
    <cellStyle name="Currency 39 3" xfId="829" xr:uid="{D0D4288F-65E7-4B3C-A315-DC01D341314C}"/>
    <cellStyle name="Currency 4" xfId="414" xr:uid="{00000000-0005-0000-0000-00009D010000}"/>
    <cellStyle name="Currency 4 2" xfId="1126" xr:uid="{5BB5D692-B3BC-4D9D-AF6B-98A956CE3D1A}"/>
    <cellStyle name="Currency 4 3" xfId="830" xr:uid="{454975D4-CF58-437A-B7F7-79B9E752D33B}"/>
    <cellStyle name="Currency 40" xfId="415" xr:uid="{00000000-0005-0000-0000-00009E010000}"/>
    <cellStyle name="Currency 40 2" xfId="1127" xr:uid="{E1D8CE97-AF4D-47B0-A8F5-E5EAF53157B5}"/>
    <cellStyle name="Currency 40 3" xfId="831" xr:uid="{BCE7B836-27CF-4BDC-9594-7ED516E60564}"/>
    <cellStyle name="Currency 41" xfId="416" xr:uid="{00000000-0005-0000-0000-00009F010000}"/>
    <cellStyle name="Currency 41 2" xfId="1128" xr:uid="{3AE754B6-ED65-4A94-9E76-0BBC57C6623B}"/>
    <cellStyle name="Currency 41 3" xfId="832" xr:uid="{0381E256-5E6A-48D1-9D16-292E24875FDD}"/>
    <cellStyle name="Currency 42" xfId="417" xr:uid="{00000000-0005-0000-0000-0000A0010000}"/>
    <cellStyle name="Currency 42 2" xfId="1129" xr:uid="{D5586E4F-0615-4EB8-AE52-DACFCD22B576}"/>
    <cellStyle name="Currency 42 3" xfId="833" xr:uid="{C6B27643-2B67-4DCB-8468-DC617FB52A1F}"/>
    <cellStyle name="Currency 43" xfId="418" xr:uid="{00000000-0005-0000-0000-0000A1010000}"/>
    <cellStyle name="Currency 43 2" xfId="1130" xr:uid="{BEDE2199-4D70-4BC1-874B-843C36FBBC83}"/>
    <cellStyle name="Currency 43 3" xfId="834" xr:uid="{90A29E9A-966F-48DC-9BFC-FD6E587B9A7B}"/>
    <cellStyle name="Currency 44" xfId="419" xr:uid="{00000000-0005-0000-0000-0000A2010000}"/>
    <cellStyle name="Currency 44 2" xfId="1131" xr:uid="{05145F21-3EDA-4AA7-8741-EB063B43530D}"/>
    <cellStyle name="Currency 44 3" xfId="835" xr:uid="{22654FC1-CE4D-4B5D-99E7-EB5CB7DB2E28}"/>
    <cellStyle name="Currency 45" xfId="420" xr:uid="{00000000-0005-0000-0000-0000A3010000}"/>
    <cellStyle name="Currency 45 2" xfId="1132" xr:uid="{67C3E255-81EB-41EC-9919-BA9CDB567D2E}"/>
    <cellStyle name="Currency 45 3" xfId="836" xr:uid="{F44D8297-3CCE-44D3-8237-5937F4397AEE}"/>
    <cellStyle name="Currency 46" xfId="421" xr:uid="{00000000-0005-0000-0000-0000A4010000}"/>
    <cellStyle name="Currency 46 2" xfId="1133" xr:uid="{9F4FA8DA-8416-4937-B21B-34F4C979F388}"/>
    <cellStyle name="Currency 46 3" xfId="837" xr:uid="{9C726179-421C-4E6C-9852-080F97EE5731}"/>
    <cellStyle name="Currency 47" xfId="422" xr:uid="{00000000-0005-0000-0000-0000A5010000}"/>
    <cellStyle name="Currency 47 2" xfId="1134" xr:uid="{81A10D23-38B3-41EC-8D27-886118F152C9}"/>
    <cellStyle name="Currency 47 3" xfId="838" xr:uid="{B8EF043E-D97B-417D-ACEC-C5B51141E288}"/>
    <cellStyle name="Currency 48" xfId="423" xr:uid="{00000000-0005-0000-0000-0000A6010000}"/>
    <cellStyle name="Currency 48 2" xfId="1135" xr:uid="{EFDB0551-0DA1-4C7F-A8F2-0D10060A99B9}"/>
    <cellStyle name="Currency 48 3" xfId="839" xr:uid="{623B39AA-9A25-4B8B-A5C1-D2364D83C2D5}"/>
    <cellStyle name="Currency 49" xfId="424" xr:uid="{00000000-0005-0000-0000-0000A7010000}"/>
    <cellStyle name="Currency 49 2" xfId="1136" xr:uid="{6F2D1ABA-A96C-47FA-8FCC-66BFFB231EEF}"/>
    <cellStyle name="Currency 49 3" xfId="840" xr:uid="{DA8D7764-55C8-4FC4-B918-A53E2CBA0C92}"/>
    <cellStyle name="Currency 5" xfId="425" xr:uid="{00000000-0005-0000-0000-0000A8010000}"/>
    <cellStyle name="Currency 5 2" xfId="1137" xr:uid="{B1271E8F-4323-4FE3-87C0-C1BBBCC99A38}"/>
    <cellStyle name="Currency 5 3" xfId="841" xr:uid="{2EE1F4D5-8670-4498-A45C-2B4502FDF250}"/>
    <cellStyle name="Currency 50" xfId="426" xr:uid="{00000000-0005-0000-0000-0000A9010000}"/>
    <cellStyle name="Currency 50 2" xfId="1138" xr:uid="{BCCCF1EB-87D9-4327-8F62-101141516FC5}"/>
    <cellStyle name="Currency 50 3" xfId="842" xr:uid="{25C5703A-B57E-48FC-81A7-8CD53E2DCEAE}"/>
    <cellStyle name="Currency 51" xfId="427" xr:uid="{00000000-0005-0000-0000-0000AA010000}"/>
    <cellStyle name="Currency 51 2" xfId="1139" xr:uid="{23041203-77B8-4041-B0EF-71B1F85F14C6}"/>
    <cellStyle name="Currency 51 3" xfId="843" xr:uid="{4511DE35-DEF1-4247-BE05-BB5605CF3C5A}"/>
    <cellStyle name="Currency 52" xfId="428" xr:uid="{00000000-0005-0000-0000-0000AB010000}"/>
    <cellStyle name="Currency 52 2" xfId="1140" xr:uid="{CBB3DE2E-ECB7-4302-B282-CDB5D63C6C79}"/>
    <cellStyle name="Currency 52 3" xfId="844" xr:uid="{087BFFB3-860C-48A3-BF7E-03798AC58113}"/>
    <cellStyle name="Currency 53" xfId="429" xr:uid="{00000000-0005-0000-0000-0000AC010000}"/>
    <cellStyle name="Currency 53 2" xfId="1141" xr:uid="{86B1848A-4479-4775-8446-F40494EF515A}"/>
    <cellStyle name="Currency 53 3" xfId="845" xr:uid="{0D71D7F6-993E-404D-9CE3-B6D88F7CE83A}"/>
    <cellStyle name="Currency 54" xfId="430" xr:uid="{00000000-0005-0000-0000-0000AD010000}"/>
    <cellStyle name="Currency 54 2" xfId="1142" xr:uid="{0C9B79FE-16E3-423F-B4DB-07B6FFDDD149}"/>
    <cellStyle name="Currency 54 3" xfId="846" xr:uid="{D3C3BE7A-3B1B-4A67-AF52-087A2EA184DB}"/>
    <cellStyle name="Currency 55" xfId="431" xr:uid="{00000000-0005-0000-0000-0000AE010000}"/>
    <cellStyle name="Currency 55 2" xfId="1143" xr:uid="{80126977-A110-4DA6-B36F-26DB012F9934}"/>
    <cellStyle name="Currency 55 3" xfId="847" xr:uid="{333A4B8C-D060-4582-8C6B-3E3DA5FD6084}"/>
    <cellStyle name="Currency 56" xfId="432" xr:uid="{00000000-0005-0000-0000-0000AF010000}"/>
    <cellStyle name="Currency 56 2" xfId="1144" xr:uid="{1B96AB62-8C7B-4EAE-9B81-D4238292F6E3}"/>
    <cellStyle name="Currency 56 3" xfId="848" xr:uid="{A6F4CEDF-6B88-460F-9CB6-562560BDD255}"/>
    <cellStyle name="Currency 57" xfId="433" xr:uid="{00000000-0005-0000-0000-0000B0010000}"/>
    <cellStyle name="Currency 57 2" xfId="1145" xr:uid="{10A7C631-45D5-4D8C-8614-70347A83E282}"/>
    <cellStyle name="Currency 57 3" xfId="849" xr:uid="{16A6AFBA-24B5-4346-8D93-97F07F9BAD7D}"/>
    <cellStyle name="Currency 58" xfId="434" xr:uid="{00000000-0005-0000-0000-0000B1010000}"/>
    <cellStyle name="Currency 58 2" xfId="1146" xr:uid="{ED79CD7E-6298-4D5B-B5A7-75B4B021F7B8}"/>
    <cellStyle name="Currency 58 3" xfId="850" xr:uid="{94D6CAF5-82C1-4C8F-A9C1-29B2456F7212}"/>
    <cellStyle name="Currency 59" xfId="435" xr:uid="{00000000-0005-0000-0000-0000B2010000}"/>
    <cellStyle name="Currency 59 2" xfId="1147" xr:uid="{B6343C11-996F-4DC2-A88A-86B6DE01F384}"/>
    <cellStyle name="Currency 59 3" xfId="851" xr:uid="{D2A9EFA5-F914-4D05-8974-9AE8B79F5B5C}"/>
    <cellStyle name="Currency 6" xfId="436" xr:uid="{00000000-0005-0000-0000-0000B3010000}"/>
    <cellStyle name="Currency 6 2" xfId="1148" xr:uid="{AB9473B3-A4A6-4656-AD56-0B6864747D1C}"/>
    <cellStyle name="Currency 6 3" xfId="852" xr:uid="{9FADED40-4D70-47CA-B344-06DFD8CC4F1B}"/>
    <cellStyle name="Currency 60" xfId="437" xr:uid="{00000000-0005-0000-0000-0000B4010000}"/>
    <cellStyle name="Currency 60 2" xfId="1149" xr:uid="{EC94FC30-2859-433B-ACFA-255C227DCB81}"/>
    <cellStyle name="Currency 60 3" xfId="853" xr:uid="{9492164A-BDBA-4D53-82B1-E3C96CB3D353}"/>
    <cellStyle name="Currency 61" xfId="438" xr:uid="{00000000-0005-0000-0000-0000B5010000}"/>
    <cellStyle name="Currency 61 2" xfId="1150" xr:uid="{E7AB990C-7879-496F-92F9-61DC9E290FE5}"/>
    <cellStyle name="Currency 61 3" xfId="854" xr:uid="{D0F98C19-7754-45BC-88DC-D18464042A0C}"/>
    <cellStyle name="Currency 62" xfId="439" xr:uid="{00000000-0005-0000-0000-0000B6010000}"/>
    <cellStyle name="Currency 62 2" xfId="1151" xr:uid="{ECD1B600-D49A-4BD6-9C7E-AEFF5A0B5A9A}"/>
    <cellStyle name="Currency 62 3" xfId="855" xr:uid="{FA78C27A-8A72-424F-80A0-DAC13211734A}"/>
    <cellStyle name="Currency 63" xfId="440" xr:uid="{00000000-0005-0000-0000-0000B7010000}"/>
    <cellStyle name="Currency 63 2" xfId="1152" xr:uid="{070AA050-61AD-4293-AA1D-254A6CDDCA88}"/>
    <cellStyle name="Currency 63 3" xfId="856" xr:uid="{68EB0281-AD05-40FC-BFEB-B9686DB5D1E0}"/>
    <cellStyle name="Currency 64" xfId="441" xr:uid="{00000000-0005-0000-0000-0000B8010000}"/>
    <cellStyle name="Currency 64 2" xfId="1153" xr:uid="{A28B99A5-AEC2-42E0-9FFB-2126270DFBA2}"/>
    <cellStyle name="Currency 64 3" xfId="857" xr:uid="{4303EB92-5349-49F8-BCA3-B803D9F97AB5}"/>
    <cellStyle name="Currency 65" xfId="442" xr:uid="{00000000-0005-0000-0000-0000B9010000}"/>
    <cellStyle name="Currency 65 2" xfId="1154" xr:uid="{BFA0A018-D32D-46A6-BC7B-F2A4E19207DC}"/>
    <cellStyle name="Currency 65 3" xfId="858" xr:uid="{F3F58E4C-67BD-4FF9-8FA3-C98AB9FA445B}"/>
    <cellStyle name="Currency 66" xfId="443" xr:uid="{00000000-0005-0000-0000-0000BA010000}"/>
    <cellStyle name="Currency 66 2" xfId="1155" xr:uid="{0BF7EA19-5E92-4746-8DF0-0991F1A6F915}"/>
    <cellStyle name="Currency 66 3" xfId="859" xr:uid="{96192A2D-5BEC-4B26-AE71-A5AFC522629B}"/>
    <cellStyle name="Currency 67" xfId="444" xr:uid="{00000000-0005-0000-0000-0000BB010000}"/>
    <cellStyle name="Currency 67 2" xfId="1156" xr:uid="{D83B4D62-6114-4CB5-8FEF-4F41674A74E1}"/>
    <cellStyle name="Currency 67 3" xfId="860" xr:uid="{66A70D0D-2843-453F-880C-C5EC62BDBCA2}"/>
    <cellStyle name="Currency 68" xfId="445" xr:uid="{00000000-0005-0000-0000-0000BC010000}"/>
    <cellStyle name="Currency 68 2" xfId="1157" xr:uid="{F3AA7BA4-8933-421B-96F6-4EA0E2296037}"/>
    <cellStyle name="Currency 68 3" xfId="861" xr:uid="{43F5AA20-452B-4EEA-9196-6165BC887ED2}"/>
    <cellStyle name="Currency 69" xfId="446" xr:uid="{00000000-0005-0000-0000-0000BD010000}"/>
    <cellStyle name="Currency 69 2" xfId="1158" xr:uid="{C4E55332-3449-425E-8690-AD57AE915881}"/>
    <cellStyle name="Currency 69 3" xfId="862" xr:uid="{A816D1F7-F236-4276-AD18-FE7EADBFCF0F}"/>
    <cellStyle name="Currency 7" xfId="447" xr:uid="{00000000-0005-0000-0000-0000BE010000}"/>
    <cellStyle name="Currency 7 2" xfId="1159" xr:uid="{452729BB-2D8A-478C-9034-9BB32FAF5C22}"/>
    <cellStyle name="Currency 7 3" xfId="863" xr:uid="{17E0B92E-A17F-4504-8275-C9E5500A829B}"/>
    <cellStyle name="Currency 70" xfId="448" xr:uid="{00000000-0005-0000-0000-0000BF010000}"/>
    <cellStyle name="Currency 70 2" xfId="1160" xr:uid="{B7D38A77-A802-4E8E-9373-810D6A8713E4}"/>
    <cellStyle name="Currency 70 3" xfId="864" xr:uid="{771F73A9-4A99-47BE-8B2A-DFAA3BC827A8}"/>
    <cellStyle name="Currency 71" xfId="449" xr:uid="{00000000-0005-0000-0000-0000C0010000}"/>
    <cellStyle name="Currency 71 2" xfId="1161" xr:uid="{C83C4FC1-0898-42F6-A6A6-82530B56F6B4}"/>
    <cellStyle name="Currency 71 3" xfId="865" xr:uid="{05C0AB07-2E70-4083-ACAF-4C5B0840B05F}"/>
    <cellStyle name="Currency 72" xfId="450" xr:uid="{00000000-0005-0000-0000-0000C1010000}"/>
    <cellStyle name="Currency 72 2" xfId="1162" xr:uid="{938F7942-22E5-471A-B4C0-726A6924954A}"/>
    <cellStyle name="Currency 72 3" xfId="866" xr:uid="{042D4EA2-3242-44C7-8CE2-6668E93C94D7}"/>
    <cellStyle name="Currency 73" xfId="451" xr:uid="{00000000-0005-0000-0000-0000C2010000}"/>
    <cellStyle name="Currency 73 2" xfId="1163" xr:uid="{2E16767B-3E47-49B3-A0E0-67E84ECADC3A}"/>
    <cellStyle name="Currency 73 3" xfId="867" xr:uid="{985018CE-EE24-4CE5-99BC-E7945762E956}"/>
    <cellStyle name="Currency 74" xfId="452" xr:uid="{00000000-0005-0000-0000-0000C3010000}"/>
    <cellStyle name="Currency 74 2" xfId="1164" xr:uid="{0D6DDA1B-F798-4781-B1AF-1963CAFDFDB3}"/>
    <cellStyle name="Currency 74 3" xfId="868" xr:uid="{62CB2E7A-CE70-4C84-8C21-5518544E35EE}"/>
    <cellStyle name="Currency 75" xfId="453" xr:uid="{00000000-0005-0000-0000-0000C4010000}"/>
    <cellStyle name="Currency 75 2" xfId="1165" xr:uid="{2BA2BFB6-1AD8-4FA4-8082-AB662B7FE742}"/>
    <cellStyle name="Currency 75 3" xfId="869" xr:uid="{A9630D55-1447-49FE-97F4-5FEFE6B07374}"/>
    <cellStyle name="Currency 76" xfId="454" xr:uid="{00000000-0005-0000-0000-0000C5010000}"/>
    <cellStyle name="Currency 76 2" xfId="1166" xr:uid="{FA8137F2-B4CD-4747-974C-DEDD8245221B}"/>
    <cellStyle name="Currency 76 3" xfId="870" xr:uid="{8F53D043-CEBC-4A57-9EA4-CDBA5D469016}"/>
    <cellStyle name="Currency 77" xfId="455" xr:uid="{00000000-0005-0000-0000-0000C6010000}"/>
    <cellStyle name="Currency 77 2" xfId="1167" xr:uid="{550BF175-5ADD-436E-B4AF-0EA70EB92D23}"/>
    <cellStyle name="Currency 77 3" xfId="871" xr:uid="{65D2E7B9-7176-4F9A-B26E-838E94B362F2}"/>
    <cellStyle name="Currency 78" xfId="456" xr:uid="{00000000-0005-0000-0000-0000C7010000}"/>
    <cellStyle name="Currency 78 2" xfId="1168" xr:uid="{71304016-AE2A-4FB1-8FB2-23E6E884D6F3}"/>
    <cellStyle name="Currency 78 3" xfId="872" xr:uid="{54CB68AB-C46D-453F-8D6F-BA58CA7CAC2A}"/>
    <cellStyle name="Currency 79" xfId="457" xr:uid="{00000000-0005-0000-0000-0000C8010000}"/>
    <cellStyle name="Currency 79 2" xfId="1169" xr:uid="{7DC97FED-20C2-4D52-8C53-F35A23D266FA}"/>
    <cellStyle name="Currency 79 3" xfId="873" xr:uid="{9EC2E3B0-90C5-44B0-8617-2E84CF091455}"/>
    <cellStyle name="Currency 8" xfId="458" xr:uid="{00000000-0005-0000-0000-0000C9010000}"/>
    <cellStyle name="Currency 8 2" xfId="1170" xr:uid="{695F6FCB-53EF-434E-AC3E-AC80BBB17CB6}"/>
    <cellStyle name="Currency 8 3" xfId="874" xr:uid="{FCF872B3-8540-4FC6-A2E1-8263773E79EE}"/>
    <cellStyle name="Currency 80" xfId="459" xr:uid="{00000000-0005-0000-0000-0000CA010000}"/>
    <cellStyle name="Currency 80 2" xfId="1171" xr:uid="{2FC80CB4-D40F-46E8-BCA8-9B14E20808CD}"/>
    <cellStyle name="Currency 80 3" xfId="875" xr:uid="{CDA370B9-8A30-40DF-B052-4A75C121F3DD}"/>
    <cellStyle name="Currency 81" xfId="460" xr:uid="{00000000-0005-0000-0000-0000CB010000}"/>
    <cellStyle name="Currency 81 2" xfId="1172" xr:uid="{DC1D1EE6-0719-41E1-BCE2-EE74BEE28455}"/>
    <cellStyle name="Currency 81 3" xfId="876" xr:uid="{4ACE9BFA-1B80-4B5F-956A-31D487090154}"/>
    <cellStyle name="Currency 82" xfId="461" xr:uid="{00000000-0005-0000-0000-0000CC010000}"/>
    <cellStyle name="Currency 82 2" xfId="1173" xr:uid="{67A5ED6C-B6AA-4762-BCDF-EB8123400054}"/>
    <cellStyle name="Currency 82 3" xfId="877" xr:uid="{9E325604-E258-4657-9FB9-83620699871B}"/>
    <cellStyle name="Currency 83" xfId="462" xr:uid="{00000000-0005-0000-0000-0000CD010000}"/>
    <cellStyle name="Currency 83 2" xfId="1174" xr:uid="{4FF469FA-BA81-45C9-817A-7D73315CDFDA}"/>
    <cellStyle name="Currency 83 3" xfId="878" xr:uid="{B421EC1E-691B-4BBD-B6A4-F34DB8B6C7F8}"/>
    <cellStyle name="Currency 84" xfId="463" xr:uid="{00000000-0005-0000-0000-0000CE010000}"/>
    <cellStyle name="Currency 84 2" xfId="1175" xr:uid="{02828DEB-6B9F-4B93-8AED-6A3E18566A19}"/>
    <cellStyle name="Currency 84 3" xfId="879" xr:uid="{29488DC8-254C-4AD0-9F1C-F579B61B9A33}"/>
    <cellStyle name="Currency 85" xfId="464" xr:uid="{00000000-0005-0000-0000-0000CF010000}"/>
    <cellStyle name="Currency 85 2" xfId="1176" xr:uid="{4CC9EE50-3D63-4459-B54D-050BE4B34791}"/>
    <cellStyle name="Currency 85 3" xfId="880" xr:uid="{8B97FC73-43F7-4D3C-B4D6-EEE559731534}"/>
    <cellStyle name="Currency 86" xfId="465" xr:uid="{00000000-0005-0000-0000-0000D0010000}"/>
    <cellStyle name="Currency 86 2" xfId="1177" xr:uid="{916F695E-3442-4342-8572-FDD6050DB309}"/>
    <cellStyle name="Currency 86 3" xfId="881" xr:uid="{600C5A0E-A018-40DA-BDBA-E629A9AD355F}"/>
    <cellStyle name="Currency 87" xfId="466" xr:uid="{00000000-0005-0000-0000-0000D1010000}"/>
    <cellStyle name="Currency 87 2" xfId="1178" xr:uid="{5DCFFCB0-7BF0-4D0F-916D-E8DBC257D697}"/>
    <cellStyle name="Currency 87 3" xfId="882" xr:uid="{54EBBC59-BA4C-4051-AB85-470806F8E040}"/>
    <cellStyle name="Currency 88" xfId="467" xr:uid="{00000000-0005-0000-0000-0000D2010000}"/>
    <cellStyle name="Currency 88 2" xfId="1179" xr:uid="{8981CF08-E4CC-49C3-9CB2-E9C160300077}"/>
    <cellStyle name="Currency 88 3" xfId="883" xr:uid="{E89A3179-CAAD-4679-AC29-35F54616C123}"/>
    <cellStyle name="Currency 89" xfId="468" xr:uid="{00000000-0005-0000-0000-0000D3010000}"/>
    <cellStyle name="Currency 89 2" xfId="1180" xr:uid="{2CDFD8A9-ABC1-4425-998A-38030476852F}"/>
    <cellStyle name="Currency 89 3" xfId="884" xr:uid="{CB6D1699-1DAA-4C54-8F07-55670C0D9331}"/>
    <cellStyle name="Currency 9" xfId="469" xr:uid="{00000000-0005-0000-0000-0000D4010000}"/>
    <cellStyle name="Currency 9 2" xfId="1181" xr:uid="{BD4CE9CF-42AF-40C4-B1D9-4A5EB6EB9917}"/>
    <cellStyle name="Currency 9 3" xfId="885" xr:uid="{48F2A17D-E65E-41F0-97E6-568B517D1559}"/>
    <cellStyle name="Currency 90" xfId="470" xr:uid="{00000000-0005-0000-0000-0000D5010000}"/>
    <cellStyle name="Currency 90 2" xfId="1182" xr:uid="{D6C31ABB-D2E4-40D3-BA31-DA56C72DFA7F}"/>
    <cellStyle name="Currency 90 3" xfId="886" xr:uid="{2E417228-8AE5-450D-A680-1A975A1ECE4A}"/>
    <cellStyle name="Currency 91" xfId="471" xr:uid="{00000000-0005-0000-0000-0000D6010000}"/>
    <cellStyle name="Currency 91 2" xfId="1183" xr:uid="{76DE455F-CB04-4856-B0B6-9AFC608F0257}"/>
    <cellStyle name="Currency 91 3" xfId="887" xr:uid="{3F09A7CD-FDDE-400B-A30B-03CBE241EFD7}"/>
    <cellStyle name="Currency 92" xfId="472" xr:uid="{00000000-0005-0000-0000-0000D7010000}"/>
    <cellStyle name="Currency 92 2" xfId="1184" xr:uid="{F2A9D9BD-18AE-43E0-8572-24EC0428FCC0}"/>
    <cellStyle name="Currency 92 3" xfId="888" xr:uid="{8DE22DAF-37E7-4A77-A1C6-D93788FBE0CB}"/>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Hyperlink 7 2" xfId="1185" xr:uid="{679C162E-0CBD-4AD3-AACB-462366573974}"/>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一般" xfId="0" builtinId="0"/>
    <cellStyle name="一般 7" xfId="588" xr:uid="{00000000-0005-0000-0000-00004C020000}"/>
    <cellStyle name="超連結" xfId="487" builtinId="8"/>
    <cellStyle name="標準 2" xfId="589" xr:uid="{00000000-0005-0000-0000-00004D020000}"/>
    <cellStyle name="標準 2 2" xfId="590" xr:uid="{00000000-0005-0000-0000-00004E020000}"/>
    <cellStyle name="標準 2 3" xfId="591" xr:uid="{00000000-0005-0000-0000-00004F020000}"/>
    <cellStyle name="표준 2" xfId="587" xr:uid="{00000000-0005-0000-0000-00004B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75">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33.75">
      <c r="A13" s="302"/>
      <c r="B13" s="2">
        <v>1</v>
      </c>
      <c r="C13" s="27" t="s">
        <v>1057</v>
      </c>
      <c r="D13" s="28" t="s">
        <v>847</v>
      </c>
      <c r="E13" s="163" t="s">
        <v>824</v>
      </c>
      <c r="F13" s="163"/>
      <c r="G13" s="25"/>
    </row>
    <row r="14" spans="1:7" ht="33.75">
      <c r="A14" s="302"/>
      <c r="B14" s="2">
        <v>2</v>
      </c>
      <c r="C14" s="27" t="s">
        <v>1057</v>
      </c>
      <c r="D14" s="28" t="s">
        <v>994</v>
      </c>
      <c r="E14" s="163" t="s">
        <v>515</v>
      </c>
      <c r="F14" s="163" t="s">
        <v>516</v>
      </c>
      <c r="G14" s="25"/>
    </row>
    <row r="15" spans="1:7" ht="89.1"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099999999999994"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50000000000001" customHeight="1">
      <c r="A28" s="302"/>
      <c r="B28" s="315"/>
      <c r="C28" s="309"/>
      <c r="D28" s="312"/>
      <c r="E28" s="300"/>
      <c r="F28" s="165" t="s">
        <v>56</v>
      </c>
      <c r="G28" s="25"/>
    </row>
    <row r="29" spans="1:7" ht="74.45" customHeight="1">
      <c r="A29" s="302"/>
      <c r="B29" s="315"/>
      <c r="C29" s="309"/>
      <c r="D29" s="312"/>
      <c r="E29" s="300"/>
      <c r="F29" s="165" t="s">
        <v>57</v>
      </c>
      <c r="G29" s="25"/>
    </row>
    <row r="30" spans="1:7" ht="62.4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45" customHeight="1">
      <c r="A33" s="302"/>
      <c r="B33" s="315"/>
      <c r="C33" s="309"/>
      <c r="D33" s="312"/>
      <c r="E33" s="300"/>
      <c r="F33" s="165" t="s">
        <v>61</v>
      </c>
      <c r="G33" s="25"/>
    </row>
    <row r="34" spans="1:7" ht="89.1" customHeight="1">
      <c r="A34" s="302"/>
      <c r="B34" s="315"/>
      <c r="C34" s="309"/>
      <c r="D34" s="312"/>
      <c r="E34" s="300"/>
      <c r="F34" s="165" t="s">
        <v>63</v>
      </c>
      <c r="G34" s="25"/>
    </row>
    <row r="35" spans="1:7" ht="29.1" customHeight="1">
      <c r="A35" s="302"/>
      <c r="B35" s="315"/>
      <c r="C35" s="309"/>
      <c r="D35" s="312"/>
      <c r="E35" s="300"/>
      <c r="F35" s="165" t="s">
        <v>64</v>
      </c>
      <c r="G35" s="25"/>
    </row>
    <row r="36" spans="1:7" ht="126.75">
      <c r="A36" s="302"/>
      <c r="B36" s="316"/>
      <c r="C36" s="310"/>
      <c r="D36" s="313"/>
      <c r="E36" s="301"/>
      <c r="F36" s="166" t="s">
        <v>65</v>
      </c>
      <c r="G36" s="25"/>
    </row>
    <row r="37" spans="1:7" ht="112.5">
      <c r="A37" s="302"/>
      <c r="B37" s="141">
        <v>3.01</v>
      </c>
      <c r="C37" s="142" t="s">
        <v>66</v>
      </c>
      <c r="D37" s="28" t="s">
        <v>2203</v>
      </c>
      <c r="E37" s="167" t="s">
        <v>1294</v>
      </c>
      <c r="F37" s="168" t="s">
        <v>1396</v>
      </c>
      <c r="G37" s="25"/>
    </row>
    <row r="38" spans="1:7" ht="101.25">
      <c r="A38" s="302"/>
      <c r="B38" s="141">
        <v>3.02</v>
      </c>
      <c r="C38" s="142" t="s">
        <v>1326</v>
      </c>
      <c r="D38" s="28" t="s">
        <v>2204</v>
      </c>
      <c r="E38" s="167" t="s">
        <v>1341</v>
      </c>
      <c r="F38" s="168" t="s">
        <v>1397</v>
      </c>
      <c r="G38" s="25"/>
    </row>
    <row r="39" spans="1:7" ht="101.25">
      <c r="A39" s="302"/>
      <c r="B39" s="150">
        <v>4</v>
      </c>
      <c r="C39" s="149" t="s">
        <v>1492</v>
      </c>
      <c r="D39" s="28" t="s">
        <v>2205</v>
      </c>
      <c r="E39" s="27" t="s">
        <v>2151</v>
      </c>
      <c r="F39" s="27" t="s">
        <v>1493</v>
      </c>
      <c r="G39" s="25"/>
    </row>
    <row r="40" spans="1:7" ht="56.25">
      <c r="A40" s="302"/>
      <c r="B40" s="141">
        <v>4.01</v>
      </c>
      <c r="C40" s="149" t="s">
        <v>1492</v>
      </c>
      <c r="D40" s="28" t="s">
        <v>2207</v>
      </c>
      <c r="E40" s="27" t="s">
        <v>2163</v>
      </c>
      <c r="F40" s="27" t="s">
        <v>2167</v>
      </c>
      <c r="G40" s="25"/>
    </row>
    <row r="41" spans="1:7" ht="56.25">
      <c r="A41" s="302"/>
      <c r="B41" s="141" t="s">
        <v>2194</v>
      </c>
      <c r="C41" s="149" t="s">
        <v>1492</v>
      </c>
      <c r="D41" s="28" t="s">
        <v>2206</v>
      </c>
      <c r="E41" s="27" t="s">
        <v>2197</v>
      </c>
      <c r="F41" s="27" t="s">
        <v>2195</v>
      </c>
      <c r="G41" s="25"/>
    </row>
    <row r="42" spans="1:7" ht="56.25">
      <c r="A42" s="302"/>
      <c r="B42" s="141" t="s">
        <v>2228</v>
      </c>
      <c r="C42" s="149" t="s">
        <v>1492</v>
      </c>
      <c r="D42" s="28" t="s">
        <v>2233</v>
      </c>
      <c r="E42" s="27" t="s">
        <v>2196</v>
      </c>
      <c r="F42" s="27" t="s">
        <v>2229</v>
      </c>
      <c r="G42" s="25"/>
    </row>
    <row r="43" spans="1:7" ht="123.75">
      <c r="A43" s="302"/>
      <c r="B43" s="160">
        <v>4.0999999999999996</v>
      </c>
      <c r="C43" s="149" t="s">
        <v>2232</v>
      </c>
      <c r="D43" s="161">
        <v>42867</v>
      </c>
      <c r="E43" s="169" t="s">
        <v>2235</v>
      </c>
      <c r="F43" s="27" t="s">
        <v>2234</v>
      </c>
      <c r="G43" s="25"/>
    </row>
    <row r="44" spans="1:7" ht="78.75">
      <c r="A44" s="302"/>
      <c r="B44" s="160">
        <v>4.2</v>
      </c>
      <c r="C44" s="149" t="s">
        <v>2232</v>
      </c>
      <c r="D44" s="161">
        <v>42704</v>
      </c>
      <c r="E44" s="169" t="s">
        <v>2431</v>
      </c>
      <c r="F44" s="27" t="s">
        <v>2406</v>
      </c>
      <c r="G44" s="25"/>
    </row>
    <row r="45" spans="1:7" ht="157.5">
      <c r="A45" s="302"/>
      <c r="B45" s="202">
        <v>5</v>
      </c>
      <c r="C45" s="149" t="s">
        <v>2232</v>
      </c>
      <c r="D45" s="161">
        <v>42867</v>
      </c>
      <c r="E45" s="169" t="s">
        <v>12652</v>
      </c>
      <c r="F45" s="27" t="s">
        <v>12374</v>
      </c>
      <c r="G45" s="25"/>
    </row>
    <row r="46" spans="1:7" ht="45">
      <c r="A46" s="302"/>
      <c r="B46" s="160">
        <v>5.01</v>
      </c>
      <c r="C46" s="149" t="s">
        <v>2232</v>
      </c>
      <c r="D46" s="161">
        <v>42907</v>
      </c>
      <c r="E46" s="169" t="s">
        <v>15329</v>
      </c>
      <c r="F46" s="27" t="s">
        <v>12374</v>
      </c>
      <c r="G46" s="25"/>
    </row>
    <row r="47" spans="1:7" ht="67.5">
      <c r="A47" s="302"/>
      <c r="B47" s="160">
        <v>5.0999999999999996</v>
      </c>
      <c r="C47" s="149" t="s">
        <v>2232</v>
      </c>
      <c r="D47" s="161">
        <v>43070</v>
      </c>
      <c r="E47" s="169" t="s">
        <v>12862</v>
      </c>
      <c r="F47" s="27" t="s">
        <v>12863</v>
      </c>
      <c r="G47" s="25"/>
    </row>
    <row r="48" spans="1:7" ht="56.25">
      <c r="A48" s="302"/>
      <c r="B48" s="160">
        <v>5.1100000000000003</v>
      </c>
      <c r="C48" s="149" t="s">
        <v>13097</v>
      </c>
      <c r="D48" s="161">
        <v>43217</v>
      </c>
      <c r="E48" s="169" t="s">
        <v>13199</v>
      </c>
      <c r="F48" s="27" t="s">
        <v>13124</v>
      </c>
      <c r="G48" s="25"/>
    </row>
    <row r="49" spans="1:7" ht="56.25">
      <c r="A49" s="302"/>
      <c r="B49" s="160">
        <v>5.12</v>
      </c>
      <c r="C49" s="149" t="s">
        <v>13097</v>
      </c>
      <c r="D49" s="161">
        <v>43581</v>
      </c>
      <c r="E49" s="169" t="s">
        <v>13199</v>
      </c>
      <c r="F49" s="27" t="s">
        <v>13741</v>
      </c>
      <c r="G49" s="25"/>
    </row>
    <row r="50" spans="1:7" ht="78.75">
      <c r="A50" s="302"/>
      <c r="B50" s="202">
        <v>6</v>
      </c>
      <c r="C50" s="149" t="s">
        <v>13097</v>
      </c>
      <c r="D50" s="161">
        <v>43964</v>
      </c>
      <c r="E50" s="169" t="s">
        <v>13953</v>
      </c>
      <c r="F50" s="27" t="s">
        <v>13744</v>
      </c>
      <c r="G50" s="25"/>
    </row>
    <row r="51" spans="1:7" ht="45">
      <c r="A51" s="302"/>
      <c r="B51" s="160">
        <v>6.01</v>
      </c>
      <c r="C51" s="149" t="s">
        <v>13097</v>
      </c>
      <c r="D51" s="161">
        <v>43970</v>
      </c>
      <c r="E51" s="169" t="s">
        <v>15330</v>
      </c>
      <c r="F51" s="169" t="s">
        <v>13744</v>
      </c>
      <c r="G51" s="25"/>
    </row>
    <row r="52" spans="1:7" ht="45">
      <c r="A52" s="302"/>
      <c r="B52" s="160">
        <v>6.1</v>
      </c>
      <c r="C52" s="149" t="s">
        <v>13097</v>
      </c>
      <c r="D52" s="161">
        <v>44314</v>
      </c>
      <c r="E52" s="169" t="s">
        <v>15323</v>
      </c>
      <c r="F52" s="169" t="s">
        <v>14913</v>
      </c>
      <c r="G52" s="25"/>
    </row>
    <row r="53" spans="1:7" ht="45">
      <c r="A53" s="302"/>
      <c r="B53" s="160">
        <v>6.2</v>
      </c>
      <c r="C53" s="149" t="s">
        <v>13097</v>
      </c>
      <c r="D53" s="161">
        <v>44678</v>
      </c>
      <c r="E53" s="169" t="s">
        <v>15323</v>
      </c>
      <c r="F53" s="169" t="s">
        <v>15322</v>
      </c>
      <c r="G53" s="25"/>
    </row>
    <row r="54" spans="1:7" ht="45">
      <c r="A54" s="302"/>
      <c r="B54" s="160">
        <v>6.21</v>
      </c>
      <c r="C54" s="149" t="s">
        <v>13097</v>
      </c>
      <c r="D54" s="161">
        <v>44687</v>
      </c>
      <c r="E54" s="169" t="s">
        <v>15331</v>
      </c>
      <c r="F54" s="169" t="s">
        <v>15322</v>
      </c>
      <c r="G54" s="25"/>
    </row>
    <row r="55" spans="1:7" ht="45">
      <c r="A55" s="302"/>
      <c r="B55" s="160">
        <v>6.22</v>
      </c>
      <c r="C55" s="149" t="s">
        <v>13097</v>
      </c>
      <c r="D55" s="275">
        <v>44692</v>
      </c>
      <c r="E55" s="169" t="s">
        <v>15330</v>
      </c>
      <c r="F55" s="169" t="s">
        <v>15322</v>
      </c>
      <c r="G55" s="25"/>
    </row>
    <row r="56" spans="1:7" ht="56.25">
      <c r="A56" s="302"/>
      <c r="B56" s="202">
        <v>6.3</v>
      </c>
      <c r="C56" s="149" t="s">
        <v>13097</v>
      </c>
      <c r="D56" s="275">
        <v>45051</v>
      </c>
      <c r="E56" s="169" t="s">
        <v>15590</v>
      </c>
      <c r="F56" s="169" t="s">
        <v>15371</v>
      </c>
      <c r="G56" s="25"/>
    </row>
    <row r="57" spans="1:7" ht="45">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450000000000003" customHeight="1">
      <c r="A59" s="302"/>
      <c r="B59" s="202">
        <v>6.5</v>
      </c>
      <c r="C59" s="149" t="s">
        <v>13097</v>
      </c>
      <c r="D59" s="275">
        <v>45772</v>
      </c>
      <c r="E59" s="169" t="s">
        <v>15669</v>
      </c>
      <c r="F59" s="169" t="s">
        <v>15720</v>
      </c>
      <c r="G59" s="25"/>
    </row>
    <row r="60" spans="1:7" ht="13.5" thickBot="1">
      <c r="A60" s="303"/>
      <c r="B60" s="304" t="str">
        <f ca="1">OFFSET(L!$C$1,MATCH("General"&amp;"Cpy",L!$A:$A,0)-1,SL,,)</f>
        <v>© 2025 Responsible Minerals Initiative. All rights reserved.</v>
      </c>
      <c r="C60" s="304"/>
      <c r="D60" s="304"/>
      <c r="E60" s="304"/>
      <c r="F60" s="304"/>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s>
  <phoneticPr fontId="100"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18D76D09-D852-4FE7-AFD7-5B99A9E642D6}"/>
    </customSheetView>
  </customSheetViews>
  <phoneticPr fontId="100"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375E5EA5-3CA2-4188-BF6F-642A51A5D970}"/>
    </customSheetView>
  </customSheetViews>
  <phoneticPr fontId="100" type="noConversion"/>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5">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100" type="noConversion"/>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100"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3" sqref="D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4"/>
      <c r="B1" s="355"/>
      <c r="C1" s="355"/>
      <c r="D1" s="355"/>
      <c r="E1" s="355"/>
      <c r="F1" s="355"/>
      <c r="G1" s="355"/>
      <c r="H1" s="355"/>
      <c r="I1" s="355"/>
      <c r="J1" s="355"/>
      <c r="K1" s="356"/>
      <c r="L1" s="100"/>
      <c r="P1" s="3"/>
      <c r="Q1" s="3"/>
      <c r="R1" s="3"/>
      <c r="S1" s="3"/>
      <c r="T1" s="3"/>
      <c r="U1" s="3"/>
      <c r="V1" s="3"/>
      <c r="W1" s="3"/>
      <c r="X1" s="3"/>
      <c r="Y1" s="3"/>
      <c r="Z1" s="3"/>
      <c r="AA1" s="3"/>
      <c r="AB1" s="3"/>
      <c r="AC1" s="3"/>
      <c r="AD1" s="3"/>
      <c r="AE1" s="3"/>
      <c r="AF1" s="3"/>
      <c r="AG1" s="3"/>
      <c r="AH1" s="3"/>
    </row>
    <row r="2" spans="1:34" ht="82.35" customHeight="1">
      <c r="A2" s="34"/>
      <c r="B2" s="136"/>
      <c r="C2" s="35"/>
      <c r="D2" s="357" t="str">
        <f ca="1">OFFSET(L!$C$1,MATCH("Declaration"&amp;ADDRESS(ROW(),COLUMN(),4),L!$A:$A,0)-1,SL,,)</f>
        <v>Conflict Minerals Reporting Template (CMRT)</v>
      </c>
      <c r="E2" s="358"/>
      <c r="F2" s="358"/>
      <c r="G2" s="358"/>
      <c r="H2" s="358"/>
      <c r="I2" s="358"/>
      <c r="J2" s="359"/>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67"/>
      <c r="G3" s="367"/>
      <c r="H3" s="367"/>
      <c r="I3" s="152"/>
      <c r="J3" s="138" t="s">
        <v>15733</v>
      </c>
      <c r="K3" s="36"/>
      <c r="L3" s="100"/>
      <c r="P3" s="45">
        <f>MATCH($D$3,LN,0)</f>
        <v>1</v>
      </c>
    </row>
    <row r="4" spans="1:34" ht="15.75">
      <c r="A4" s="34"/>
      <c r="B4" s="363" t="str">
        <f ca="1">OFFSET(L!$C$1,MATCH("Declaration"&amp;ADDRESS(ROW(),COLUMN(),4),L!$A:$A,0)-1,SL,,)</f>
        <v>The purpose of this document is to collect sourcing information on tin, tantalum, tungsten and gold used in products</v>
      </c>
      <c r="C4" s="363"/>
      <c r="D4" s="363"/>
      <c r="E4" s="363"/>
      <c r="F4" s="363"/>
      <c r="G4" s="363"/>
      <c r="H4" s="363"/>
      <c r="I4" s="368" t="str">
        <f ca="1">OFFSET(L!$C$1,MATCH("Declaration"&amp;ADDRESS(ROW(),COLUMN(),4),L!$A:$A,0)-1,SL,,)</f>
        <v>Link to Terms &amp; Conditions</v>
      </c>
      <c r="J4" s="368"/>
      <c r="K4" s="36"/>
      <c r="L4" s="115"/>
      <c r="P4" s="3"/>
      <c r="Q4" s="3"/>
      <c r="R4" s="3"/>
      <c r="S4" s="3"/>
      <c r="T4" s="3"/>
      <c r="U4" s="3"/>
      <c r="V4" s="3"/>
      <c r="W4" s="3"/>
      <c r="X4" s="3"/>
      <c r="Y4" s="3"/>
      <c r="Z4" s="3"/>
      <c r="AA4" s="3"/>
      <c r="AB4" s="3"/>
      <c r="AC4" s="3"/>
      <c r="AD4" s="3"/>
      <c r="AE4" s="3"/>
      <c r="AF4" s="3"/>
      <c r="AG4" s="3"/>
      <c r="AH4" s="3"/>
    </row>
    <row r="5" spans="1:34" ht="15">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3" t="str">
        <f ca="1">OFFSET(L!$C$1,MATCH("Declaration"&amp;ADDRESS(ROW(),COLUMN(),4),L!$A:$A,0)-1,SL,,)</f>
        <v>Mandatory fields are noted with an asterisk (*).  Consult the instructions tab for guidance on how to answer each question.</v>
      </c>
      <c r="C6" s="363"/>
      <c r="D6" s="363"/>
      <c r="E6" s="363"/>
      <c r="F6" s="363"/>
      <c r="G6" s="363"/>
      <c r="H6" s="363"/>
      <c r="I6" s="363"/>
      <c r="J6" s="363"/>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2" t="str">
        <f ca="1">OFFSET(L!$C$1,MATCH("Declaration"&amp;ADDRESS(ROW(),COLUMN(),4),L!$A:$A,0)-1,SL,,)</f>
        <v>Company Information</v>
      </c>
      <c r="C7" s="372"/>
      <c r="D7" s="372"/>
      <c r="E7" s="372"/>
      <c r="F7" s="372"/>
      <c r="G7" s="372"/>
      <c r="H7" s="372"/>
      <c r="I7" s="372"/>
      <c r="J7" s="37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0" t="s">
        <v>15817</v>
      </c>
      <c r="E8" s="361"/>
      <c r="F8" s="361"/>
      <c r="G8" s="361"/>
      <c r="H8" s="361"/>
      <c r="I8" s="361"/>
      <c r="J8" s="362"/>
      <c r="K8" s="39"/>
      <c r="L8" s="115"/>
      <c r="P8" s="3"/>
      <c r="Q8" s="3"/>
      <c r="R8" s="3"/>
      <c r="S8" s="3"/>
      <c r="T8" s="3"/>
      <c r="U8" s="3"/>
      <c r="V8" s="3"/>
      <c r="W8" s="3"/>
      <c r="X8" s="3"/>
      <c r="Y8" s="3"/>
      <c r="Z8" s="3"/>
      <c r="AA8" s="3"/>
      <c r="AB8" s="3"/>
      <c r="AC8" s="3"/>
      <c r="AD8" s="3"/>
      <c r="AE8" s="3"/>
      <c r="AF8" s="3"/>
      <c r="AG8" s="3"/>
      <c r="AH8" s="3"/>
    </row>
    <row r="9" spans="1:34" ht="16.5">
      <c r="A9" s="38"/>
      <c r="B9" s="73" t="str">
        <f ca="1">OFFSET(L!$C$1,MATCH("Declaration"&amp;ADDRESS(ROW(),COLUMN(),4),L!$A:$A,0)-1,SL,,)</f>
        <v>Declaration Scope or Class (*):</v>
      </c>
      <c r="C9" s="76"/>
      <c r="D9" s="369" t="s">
        <v>483</v>
      </c>
      <c r="E9" s="370"/>
      <c r="F9" s="370"/>
      <c r="G9" s="37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3" t="str">
        <f ca="1">OFFSET(L!$C$1,MATCH("Declaration"&amp;ADDRESS(ROW(),COLUMN(),4)&amp;LEFT($D$9,1),L!$A:$A,0)-1,SL,,)</f>
        <v>Description of Scope: (*)</v>
      </c>
      <c r="C10" s="122"/>
      <c r="D10" s="364" t="s">
        <v>15818</v>
      </c>
      <c r="E10" s="365"/>
      <c r="F10" s="365"/>
      <c r="G10" s="365"/>
      <c r="H10" s="365"/>
      <c r="I10" s="365"/>
      <c r="J10" s="366"/>
      <c r="K10" s="36"/>
      <c r="L10" s="115"/>
      <c r="Q10" s="3"/>
      <c r="R10" s="3"/>
      <c r="S10" s="3"/>
      <c r="T10" s="3"/>
      <c r="U10" s="3"/>
      <c r="V10" s="3"/>
      <c r="W10" s="3"/>
      <c r="X10" s="3"/>
      <c r="Y10" s="3"/>
      <c r="Z10" s="3"/>
      <c r="AA10" s="3"/>
      <c r="AB10" s="3"/>
      <c r="AC10" s="3"/>
      <c r="AD10" s="3"/>
      <c r="AE10" s="3"/>
      <c r="AF10" s="3"/>
      <c r="AG10" s="3"/>
      <c r="AH10" s="3"/>
    </row>
    <row r="11" spans="1:34" ht="16.5">
      <c r="A11" s="38"/>
      <c r="B11" s="374"/>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15819</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15820</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15821</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5">
      <c r="A16" s="38"/>
      <c r="B16" s="40" t="str">
        <f ca="1">OFFSET(L!$C$1,MATCH("Declaration"&amp;ADDRESS(ROW(),COLUMN(),4),L!$A:$A,0)-1,SL,,)</f>
        <v>Email – Contact (*):</v>
      </c>
      <c r="C16" s="77"/>
      <c r="D16" s="375" t="s">
        <v>15822</v>
      </c>
      <c r="E16" s="376"/>
      <c r="F16" s="376"/>
      <c r="G16" s="376"/>
      <c r="H16" s="376"/>
      <c r="I16" s="376"/>
      <c r="J16" s="37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15823</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15821</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15824</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5" t="s">
        <v>15825</v>
      </c>
      <c r="E20" s="376"/>
      <c r="F20" s="376"/>
      <c r="G20" s="376"/>
      <c r="H20" s="376"/>
      <c r="I20" s="376"/>
      <c r="J20" s="37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78" t="s">
        <v>15826</v>
      </c>
      <c r="E21" s="379"/>
      <c r="F21" s="379"/>
      <c r="G21" s="379"/>
      <c r="H21" s="379"/>
      <c r="I21" s="379"/>
      <c r="J21" s="380"/>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1">
        <v>45796</v>
      </c>
      <c r="E22" s="382"/>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3" t="str">
        <f ca="1">OFFSET(L!$C$1,MATCH("Declaration"&amp;ADDRESS(ROW(),COLUMN(),4),L!$A:$A,0)-1,SL,,)</f>
        <v>Answer the following questions 1 - 8 based on the declaration scope indicated above</v>
      </c>
      <c r="C24" s="383"/>
      <c r="D24" s="383"/>
      <c r="E24" s="383"/>
      <c r="F24" s="383"/>
      <c r="G24" s="383"/>
      <c r="H24" s="383"/>
      <c r="I24" s="383"/>
      <c r="J24" s="383"/>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26" t="s">
        <v>476</v>
      </c>
      <c r="E27" s="327"/>
      <c r="F27" s="12"/>
      <c r="G27" s="328"/>
      <c r="H27" s="329"/>
      <c r="I27" s="329"/>
      <c r="J27" s="330"/>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476</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35" t="str">
        <f ca="1">D25</f>
        <v>Answer</v>
      </c>
      <c r="E31" s="335"/>
      <c r="F31" s="18"/>
      <c r="G31" s="44" t="str">
        <f ca="1">G25</f>
        <v>Comments</v>
      </c>
      <c r="H31" s="44"/>
      <c r="I31" s="44"/>
      <c r="J31" s="83"/>
      <c r="K31" s="36"/>
      <c r="L31" s="111" t="s">
        <v>1209</v>
      </c>
      <c r="P31" s="45">
        <f>COUNTIF(D$26:D$29,"No")</f>
        <v>4</v>
      </c>
      <c r="Q31" s="45" t="str">
        <f>IF(P31=4,""," (*)")</f>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26"/>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35" t="str">
        <f ca="1">D25</f>
        <v>Answer</v>
      </c>
      <c r="E37" s="335"/>
      <c r="F37" s="18"/>
      <c r="G37" s="44" t="str">
        <f ca="1">G25</f>
        <v>Comments</v>
      </c>
      <c r="H37" s="349"/>
      <c r="I37" s="349"/>
      <c r="J37" s="349"/>
      <c r="K37" s="36"/>
      <c r="L37" s="111" t="s">
        <v>1209</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6"/>
      <c r="E39" s="327"/>
      <c r="F39" s="47"/>
      <c r="G39" s="328"/>
      <c r="H39" s="329"/>
      <c r="I39" s="329"/>
      <c r="J39" s="330"/>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35" t="str">
        <f ca="1">D25</f>
        <v>Answer</v>
      </c>
      <c r="E43" s="335"/>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28"/>
      <c r="H45" s="329"/>
      <c r="I45" s="329"/>
      <c r="J45" s="330"/>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6"/>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 xml:space="preserve">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47"/>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6"/>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6"/>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t="s">
        <v>475</v>
      </c>
      <c r="E77" s="327"/>
      <c r="F77" s="57"/>
      <c r="G77" s="397" t="s">
        <v>15827</v>
      </c>
      <c r="H77" s="396"/>
      <c r="I77" s="396"/>
      <c r="J77" s="398"/>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t="s">
        <v>475</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26" t="s">
        <v>13880</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
      </c>
    </row>
    <row r="99" spans="2:7" ht="15.75" hidden="1">
      <c r="B99" s="188">
        <v>1</v>
      </c>
      <c r="D99" s="282" t="str">
        <f>IF(AND(OR($D$27="Yes",$D$27=""),OR($D$33="Yes",$D$33="")),"Yes","")</f>
        <v/>
      </c>
      <c r="E99" s="282" t="str">
        <f>IF(AND(OR($D$26="Yes",$D$26=""),OR($D$32="Yes",$D$32="")),"Greater than 50%","")</f>
        <v/>
      </c>
      <c r="G99" s="282" t="str">
        <f>IF(OR($D$27="Yes",$D$27=""),"No","")</f>
        <v/>
      </c>
    </row>
    <row r="100" spans="2:7" ht="15.75" hidden="1">
      <c r="B100" s="236" t="s">
        <v>2432</v>
      </c>
      <c r="D100" s="282" t="str">
        <f>IF(AND(OR($D$27="Yes",$D$27=""),OR($D$33="Yes",$D$33="")),"No","")</f>
        <v/>
      </c>
      <c r="E100" s="282" t="str">
        <f>IF(AND(OR($D$26="Yes",$D$26=""),OR($D$32="Yes",$D$32="")),"50% or less","")</f>
        <v/>
      </c>
      <c r="G100" s="282" t="str">
        <f>IF(OR($D$28="Yes",$D$28=""),"Yes","")</f>
        <v/>
      </c>
    </row>
    <row r="101" spans="2:7" ht="15.75" hidden="1">
      <c r="B101" s="236" t="s">
        <v>2433</v>
      </c>
      <c r="D101" s="282" t="str">
        <f>IF(AND(OR($D$27="Yes",$D$27=""),OR($D$33="Yes",$D$33="")),"Unknown","")</f>
        <v/>
      </c>
      <c r="E101" s="282" t="str">
        <f>IF(AND(OR($D$26="Yes",$D$26=""),OR($D$32="Yes",$D$32="")),"None","")</f>
        <v/>
      </c>
      <c r="G101" s="282" t="str">
        <f>IF(OR($D$28="Yes",$D$28=""),"No","")</f>
        <v/>
      </c>
    </row>
    <row r="102" spans="2:7" ht="15.75" hidden="1">
      <c r="B102" s="236" t="s">
        <v>2434</v>
      </c>
      <c r="D102" s="282" t="str">
        <f>IF(AND(OR($D$28="Yes",$D$28=""),OR($D$34="Yes",$D$34="")),"Yes","")</f>
        <v/>
      </c>
      <c r="E102" s="282" t="str">
        <f>IF(AND(OR($D$27="Yes",$D$27=""),OR($D$33="Yes",$D$33="")),"100%","")</f>
        <v/>
      </c>
      <c r="G102" s="282" t="str">
        <f>IF(OR($D$29="Yes",$D$29=""),"Yes","")</f>
        <v/>
      </c>
    </row>
    <row r="103" spans="2:7" ht="15.75" hidden="1">
      <c r="B103" s="236" t="s">
        <v>2435</v>
      </c>
      <c r="D103" s="282" t="str">
        <f>IF(AND(OR($D$28="Yes",$D$28=""),OR($D$34="Yes",$D$34="")),"No","")</f>
        <v/>
      </c>
      <c r="E103" s="282" t="str">
        <f>IF(AND(OR($D$27="Yes",$D$27=""),OR($D$33="Yes",$D$33="")),"Greater than 90%","")</f>
        <v/>
      </c>
      <c r="G103" s="282" t="str">
        <f>IF(OR($D$29="Yes",$D$29=""),"No","")</f>
        <v/>
      </c>
    </row>
    <row r="104" spans="2:7" ht="15.75" hidden="1">
      <c r="B104" s="236" t="s">
        <v>478</v>
      </c>
      <c r="D104" s="282" t="str">
        <f>IF(AND(OR($D$28="Yes",$D$28=""),OR($D$34="Yes",$D$34="")),"Unknown","")</f>
        <v/>
      </c>
      <c r="E104" s="282" t="str">
        <f>IF(AND(OR($D$27="Yes",$D$27=""),OR($D$33="Yes",$D$33="")),"Greater than 75%","")</f>
        <v/>
      </c>
    </row>
    <row r="105" spans="2:7" ht="15.75" hidden="1">
      <c r="B105" s="236" t="s">
        <v>14853</v>
      </c>
      <c r="D105" s="282" t="str">
        <f>IF(AND(OR($D$29="Yes",$D$29=""),OR($D$35="Yes",$D$35="")),"Yes","")</f>
        <v/>
      </c>
      <c r="E105" s="282" t="str">
        <f>IF(AND(OR($D$27="Yes",$D$27=""),OR($D$33="Yes",$D$33="")),"Greater than 50%","")</f>
        <v/>
      </c>
    </row>
    <row r="106" spans="2:7" ht="15.75" hidden="1">
      <c r="B106" s="236" t="s">
        <v>12341</v>
      </c>
      <c r="D106" s="282" t="str">
        <f>IF(AND(OR($D$29="Yes",$D$29=""),OR($D$35="Yes",$D$35="")),"No","")</f>
        <v/>
      </c>
      <c r="E106" s="282" t="str">
        <f>IF(AND(OR($D$27="Yes",$D$27=""),OR($D$33="Yes",$D$33="")),"50% or less","")</f>
        <v/>
      </c>
    </row>
    <row r="107" spans="2:7" ht="15.75" hidden="1">
      <c r="B107" s="236" t="s">
        <v>476</v>
      </c>
      <c r="D107" s="282" t="str">
        <f>IF(AND(OR($D$29="Yes",$D$29=""),OR($D$35="Yes",$D$35="")),"Unknown","")</f>
        <v/>
      </c>
      <c r="E107" s="282" t="str">
        <f>IF(AND(OR($D$27="Yes",$D$27=""),OR($D$33="Yes",$D$33="")),"None","")</f>
        <v/>
      </c>
    </row>
    <row r="108" spans="2:7" ht="15.75" hidden="1">
      <c r="B108" s="236" t="s">
        <v>13880</v>
      </c>
      <c r="E108" s="282" t="str">
        <f>IF(AND(OR($D$28="Yes",$D$28=""),OR($D$34="Yes",$D$34="")),"100%","")</f>
        <v/>
      </c>
    </row>
    <row r="109" spans="2:7" ht="15.75" hidden="1">
      <c r="B109" s="236" t="s">
        <v>13882</v>
      </c>
      <c r="E109" s="282" t="str">
        <f>IF(AND(OR($D$28="Yes",$D$28=""),OR($D$34="Yes",$D$34="")),"Greater than 90%","")</f>
        <v/>
      </c>
    </row>
    <row r="110" spans="2:7" ht="15.75" hidden="1">
      <c r="B110" s="236" t="s">
        <v>13883</v>
      </c>
      <c r="E110" s="282" t="str">
        <f>IF(AND(OR($D$28="Yes",$D$28=""),OR($D$34="Yes",$D$34="")),"Greater than 75%","")</f>
        <v/>
      </c>
    </row>
    <row r="111" spans="2:7" ht="15.7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G77:J77"/>
    <mergeCell ref="D8:J8"/>
    <mergeCell ref="D10:J10"/>
    <mergeCell ref="D21:J21"/>
    <mergeCell ref="D18:J18"/>
    <mergeCell ref="D19:J19"/>
    <mergeCell ref="D17:J17"/>
    <mergeCell ref="D14:J14"/>
    <mergeCell ref="D15:J15"/>
    <mergeCell ref="D16:J16"/>
    <mergeCell ref="D20:J20"/>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A1:K1"/>
    <mergeCell ref="D2:J2"/>
    <mergeCell ref="B4:H4"/>
    <mergeCell ref="D13:J13"/>
    <mergeCell ref="F3:H3"/>
    <mergeCell ref="I4:J4"/>
    <mergeCell ref="D9:G9"/>
    <mergeCell ref="B7:J7"/>
    <mergeCell ref="B10:B11"/>
    <mergeCell ref="B6:J6"/>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100" type="noConversion"/>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4" t="str">
        <f ca="1">OFFSET(L!$C$1,MATCH("Smelter List"&amp;ADDRESS(ROW(),COLUMN(),4),L!$A:$A,0)-1,SL,,)</f>
        <v>Link to "RMAP Conformant Smelter List"</v>
      </c>
      <c r="K2" s="385"/>
      <c r="L2" s="385"/>
      <c r="M2" s="385"/>
      <c r="N2" s="385"/>
      <c r="O2" s="385"/>
      <c r="P2" s="195"/>
      <c r="Q2" s="196"/>
      <c r="R2" s="197"/>
      <c r="S2" s="197"/>
      <c r="T2" s="197"/>
      <c r="AH2" s="145" t="s">
        <v>475</v>
      </c>
    </row>
    <row r="3" spans="1:34" s="221" customFormat="1" ht="177" customHeight="1">
      <c r="A3" s="171"/>
      <c r="B3" s="38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6"/>
      <c r="D3" s="386"/>
      <c r="E3" s="386"/>
      <c r="F3" s="222"/>
      <c r="G3" s="387" t="str">
        <f ca="1">OFFSET(L!$C$1,MATCH("General"&amp;"Cpy",L!$A:$A,0)-1,SL,,)</f>
        <v>© 2025 Responsible Minerals Initiative. All rights reserved.</v>
      </c>
      <c r="H3" s="387"/>
      <c r="I3" s="388"/>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20.100000000000001"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100000000000001"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868FA125-DB45-4B91-A0F2-DD08EB270410}"/>
    </customSheetView>
  </customSheetViews>
  <mergeCells count="3">
    <mergeCell ref="J2:O2"/>
    <mergeCell ref="B3:E3"/>
    <mergeCell ref="G3:I3"/>
  </mergeCells>
  <phoneticPr fontId="100" type="noConversion"/>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9" t="str">
        <f ca="1">OFFSET(L!$C$1,MATCH("Checker"&amp;ADDRESS(ROW(),COLUMN(),4),L!$A:$A,0)-1,SL,,)</f>
        <v>To ensure all required fields have been populated before submitting to your customers review form for any line items highlighted in red</v>
      </c>
      <c r="B1" s="389"/>
      <c r="C1" s="389"/>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CiVUE Optotech Inc.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C. User defined [Specify in 'Description of scope']</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 (*)</v>
      </c>
      <c r="B6" s="89" t="str">
        <f>Declaration!D10</f>
        <v>CiVUE Optical bonding (LucidBond, ArmorBond, ThinBond &amp; DryBond)</v>
      </c>
      <c r="C6" s="89" t="str">
        <f ca="1">IF(H6=1,J6,I6)</f>
        <v>Complete</v>
      </c>
      <c r="D6" s="95" t="str">
        <f>IF(H6=1,"Click here to provide a Description of Scope","")</f>
        <v/>
      </c>
      <c r="E6" s="20" t="s">
        <v>1273</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Natalie Chang</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sales@civueopto.com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886-2-82006060</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Natalie Chang</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natalie@civueopto.com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45796</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780</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780</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 xml:space="preserve">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1273</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 xml:space="preserve">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8">
        <f>IF(AND($B$15="Yes",$B$20="Yes"),Declaration!D57,0)</f>
        <v>0</v>
      </c>
      <c r="C40" s="89" t="str">
        <f ca="1">IF(H40=1,J40,I40)</f>
        <v>Complete</v>
      </c>
      <c r="D40" s="261" t="str">
        <f>IF(H40=1,"Click here to answer question 6 for Tin","")</f>
        <v/>
      </c>
      <c r="E40" s="20" t="s">
        <v>779</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 xml:space="preserve">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1269</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 xml:space="preserve">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780</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v>
      </c>
      <c r="B54" s="89" t="str">
        <f>Declaration!D75</f>
        <v>Yes</v>
      </c>
      <c r="C54" s="89" t="str">
        <f t="shared" ref="C54:C60" ca="1" si="10">IF(H54=1,J54,I54)</f>
        <v>Complete</v>
      </c>
      <c r="D54" s="95" t="str">
        <f>IF(H54=1,"Click here to answer question (A)","")</f>
        <v/>
      </c>
      <c r="E54" s="20" t="s">
        <v>1273</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Yes</v>
      </c>
      <c r="C55" s="89" t="str">
        <f t="shared" ca="1" si="10"/>
        <v>Complete</v>
      </c>
      <c r="D55" s="95" t="str">
        <f>IF(H55=1,"Click here to answer question (B)","")</f>
        <v/>
      </c>
      <c r="E55" s="20" t="s">
        <v>1273</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http://www.civueopto.com/policy.html</v>
      </c>
      <c r="C56" s="89" t="str">
        <f t="shared" ca="1" si="10"/>
        <v>Complete</v>
      </c>
      <c r="D56" s="95" t="str">
        <f>IF(H56=1,"Click here to specify URL for question (B)","")</f>
        <v/>
      </c>
      <c r="E56" s="20"/>
      <c r="F56" s="94">
        <f>IF(AND(F55=1,B55="Yes"),1,0)</f>
        <v>0</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v>
      </c>
      <c r="B57" s="89" t="str">
        <f>Declaration!D79</f>
        <v>Yes</v>
      </c>
      <c r="C57" s="89" t="str">
        <f t="shared" ca="1" si="10"/>
        <v>Complete</v>
      </c>
      <c r="D57" s="95" t="str">
        <f>IF(H57=1,"Click here to answer question (C)","")</f>
        <v/>
      </c>
      <c r="E57" s="20" t="s">
        <v>1273</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t="str">
        <f>Declaration!D81</f>
        <v>Yes</v>
      </c>
      <c r="C58" s="89" t="str">
        <f t="shared" ca="1" si="10"/>
        <v>Complete</v>
      </c>
      <c r="D58" s="95" t="str">
        <f>IF(H58=1,"Click here to answer question (D)","")</f>
        <v/>
      </c>
      <c r="E58" s="20" t="s">
        <v>1273</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t="str">
        <f>Declaration!D83</f>
        <v>Yes, in conformance with IPC1755 (e.g., CMRT)</v>
      </c>
      <c r="C59" s="89" t="str">
        <f t="shared" ca="1" si="10"/>
        <v>Complete</v>
      </c>
      <c r="D59" s="95" t="str">
        <f>IF(H59=1,"Click here to answer question (E)","")</f>
        <v/>
      </c>
      <c r="E59" s="20" t="s">
        <v>1273</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t="str">
        <f>Declaration!D85</f>
        <v>Yes</v>
      </c>
      <c r="C60" s="89" t="str">
        <f t="shared" ca="1" si="10"/>
        <v>Complete</v>
      </c>
      <c r="D60" s="95" t="str">
        <f>IF(H60=1,"Click here to answer question (F)","")</f>
        <v/>
      </c>
      <c r="E60" s="20" t="s">
        <v>1273</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v>
      </c>
      <c r="B62" s="89" t="str">
        <f>Declaration!D87</f>
        <v>Yes</v>
      </c>
      <c r="C62" s="89" t="str">
        <f t="shared" ref="C62:C68" ca="1" si="13">IF(H62=1,J62,I62)</f>
        <v>Complete</v>
      </c>
      <c r="D62" s="95" t="str">
        <f>IF(H62=1,"Click here to answer question (G)","")</f>
        <v/>
      </c>
      <c r="E62" s="20" t="s">
        <v>1273</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t="str">
        <f>Declaration!D89</f>
        <v>Yes, with the SEC</v>
      </c>
      <c r="C63" s="89" t="str">
        <f t="shared" ca="1" si="13"/>
        <v>Complete</v>
      </c>
      <c r="D63" s="95" t="str">
        <f>IF(H63=1,"Click here to answer question (H)","")</f>
        <v/>
      </c>
      <c r="E63" s="20" t="s">
        <v>1273</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0" type="noConversion"/>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1" t="str">
        <f ca="1">OFFSET(L!$C$1,MATCH("Product List"&amp;ADDRESS(ROW(),COLUMN(),4),L!$A:$A,0)-1,SL,,)</f>
        <v>Completion required only if reporting level "Product (or List of Products)" selected on the 'Declaration' worksheet.</v>
      </c>
      <c r="B1" s="392"/>
      <c r="C1" s="392"/>
      <c r="D1" s="392"/>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0" t="s">
        <v>869</v>
      </c>
      <c r="C4" s="390"/>
      <c r="D4" s="390"/>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3" t="str">
        <f ca="1">OFFSET(L!$C$1,MATCH("General"&amp;"Cpy",L!$A:$A,0)-1,SL,,)</f>
        <v>© 2025 Responsible Minerals Initiative. All rights reserved.</v>
      </c>
      <c r="C2006" s="393"/>
      <c r="D2006" s="393"/>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0" type="noConversion"/>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4"/>
      <c r="C1" s="394"/>
      <c r="D1" s="394"/>
      <c r="E1" s="394"/>
      <c r="F1" s="394"/>
      <c r="G1" s="394"/>
    </row>
    <row r="2" spans="1:11">
      <c r="A2" s="395"/>
      <c r="B2" s="395"/>
      <c r="C2" s="395"/>
      <c r="D2" s="395"/>
      <c r="E2" s="395"/>
      <c r="F2" s="395"/>
      <c r="G2" s="395"/>
      <c r="H2" s="395"/>
      <c r="I2" s="395"/>
    </row>
    <row r="3" spans="1:11">
      <c r="A3" s="395"/>
      <c r="B3" s="395"/>
      <c r="C3" s="395"/>
      <c r="D3" s="395"/>
      <c r="E3" s="395"/>
      <c r="F3" s="395"/>
      <c r="G3" s="395"/>
      <c r="H3" s="395"/>
      <c r="I3" s="395"/>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0" type="noConversion"/>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84.7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0">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8.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4.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6.7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26">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99">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10">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94.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0">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84.75">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85.2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99.5">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6">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2.7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8.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42">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7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56.7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27.75">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8.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42.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71">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42.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28.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42">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56.7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8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99.2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99.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7.25">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1.5">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30">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0">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8.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2.7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8.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1.5">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8.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8.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2.7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8.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7">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2.7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2.7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2.7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8.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71.2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0"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具名範圍</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Tiffany (CV)</cp:lastModifiedBy>
  <cp:lastPrinted>2015-04-21T20:47:43Z</cp:lastPrinted>
  <dcterms:created xsi:type="dcterms:W3CDTF">2010-06-21T21:00:23Z</dcterms:created>
  <dcterms:modified xsi:type="dcterms:W3CDTF">2025-05-19T03:14:17Z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